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<sst xmlns="http://schemas.openxmlformats.org/spreadsheetml/2006/main" count="671" uniqueCount="326">
  <si>
    <t>ОГБОУ СПО "Железнодорожный техникум  г. Рязани"</t>
  </si>
  <si>
    <t>ОГБОУ СПО "Агротехнический техникум                          р.п. Старожилово"</t>
  </si>
  <si>
    <t>ОГБОУ СПО "Техникум пищевой промышленно-сти, общественного питания и сервиса                г. Рязани"</t>
  </si>
  <si>
    <t>Машинист  локомотива</t>
  </si>
  <si>
    <t>Код</t>
  </si>
  <si>
    <t xml:space="preserve">   Всего</t>
  </si>
  <si>
    <t xml:space="preserve"> Вечерняя</t>
  </si>
  <si>
    <t xml:space="preserve"> Заочная</t>
  </si>
  <si>
    <t xml:space="preserve"> </t>
  </si>
  <si>
    <t>Из них на плат.основе</t>
  </si>
  <si>
    <t xml:space="preserve">    Очная</t>
  </si>
  <si>
    <t>Лечебное дело</t>
  </si>
  <si>
    <t>Фармация</t>
  </si>
  <si>
    <t>Прикладная информатика</t>
  </si>
  <si>
    <t>Ветеринария</t>
  </si>
  <si>
    <t xml:space="preserve">                    В том числе</t>
  </si>
  <si>
    <t>Наименование профессии</t>
  </si>
  <si>
    <t>Автомеханик</t>
  </si>
  <si>
    <t>Радиоаппаратостроение</t>
  </si>
  <si>
    <t>ОГБОУ СПО "Рязанский педагогический колледж"</t>
  </si>
  <si>
    <t>Дошкольное образование</t>
  </si>
  <si>
    <t>Туризм</t>
  </si>
  <si>
    <t>Дизайн</t>
  </si>
  <si>
    <t>Коммерция</t>
  </si>
  <si>
    <t>Парикмахер</t>
  </si>
  <si>
    <t>ОГБОУ СПО "Индустриальный техникум г. Сасово"</t>
  </si>
  <si>
    <t>ОГБОУ СПО "Касимовский техникум водного транспорта"</t>
  </si>
  <si>
    <t>Судовоитель -помощник механика маломерного судна</t>
  </si>
  <si>
    <t>Повар, кондитер</t>
  </si>
  <si>
    <t>ОГБОУ СПО "Технологический техникум р.п. Сараи"</t>
  </si>
  <si>
    <t>ОГБОУ СПО "Клепиковский технологический техникум"</t>
  </si>
  <si>
    <t>Сварщик</t>
  </si>
  <si>
    <t xml:space="preserve">Сварщик   </t>
  </si>
  <si>
    <t xml:space="preserve">Сварщик  </t>
  </si>
  <si>
    <t>Продавец, контролер-кассир</t>
  </si>
  <si>
    <t>Банковское дело</t>
  </si>
  <si>
    <t>ОГБОУ СПО "Спасский политехнический техникум"</t>
  </si>
  <si>
    <t>Хоровое дирижирование</t>
  </si>
  <si>
    <t>Музыкальное искусство эстрады</t>
  </si>
  <si>
    <t>Теория музыки</t>
  </si>
  <si>
    <t>Живопись</t>
  </si>
  <si>
    <t>Стоматология ортопедическая</t>
  </si>
  <si>
    <t>Лабораторная диагностика</t>
  </si>
  <si>
    <t>Библиотековедение</t>
  </si>
  <si>
    <t xml:space="preserve">В С Е Г О                                       </t>
  </si>
  <si>
    <t xml:space="preserve">Организация перевозок и управление на транспорте </t>
  </si>
  <si>
    <t>Переработка нефти и газа</t>
  </si>
  <si>
    <t>Технология мяса и мясных продуктов</t>
  </si>
  <si>
    <t>НОУ СПО "Рязанский кооперативный техникум"</t>
  </si>
  <si>
    <t>Мастер сухого строительства</t>
  </si>
  <si>
    <t>Станочник</t>
  </si>
  <si>
    <t>Токарь-универсал</t>
  </si>
  <si>
    <t>ОГБОУ СПО "Агротехнологический техникум с. Инякино Шиловского района"</t>
  </si>
  <si>
    <t>Машинист локомотива</t>
  </si>
  <si>
    <t>Оператор связи</t>
  </si>
  <si>
    <t>ВСЕГО по учреждению</t>
  </si>
  <si>
    <t>В С Е Г О по учреждению</t>
  </si>
  <si>
    <t>Техническое регулирование и управление качеством</t>
  </si>
  <si>
    <t>Документационобеспечение управления и архивоведение</t>
  </si>
  <si>
    <t>Строительство и эксплуатация зданий и сооружений</t>
  </si>
  <si>
    <t>ОГБОУ СПО "Аграрно-экономический техникум                                г. Новомичуринска"</t>
  </si>
  <si>
    <t>ОГБОУ СПО "Автотранспортный техникум имени            С.А. Живаго г. Рязани"</t>
  </si>
  <si>
    <t>ОГБОУ СПО "Агротехнологический техникум г. Кораблино"</t>
  </si>
  <si>
    <t>Народное художественное творчество</t>
  </si>
  <si>
    <t xml:space="preserve">ОГБОУ СПО  "Рязанский строительный  колледж"  </t>
  </si>
  <si>
    <t>ОГБОУ СПО "Рязанский колледж электроники"</t>
  </si>
  <si>
    <t>Судовождение</t>
  </si>
  <si>
    <t>ВСЕГО  по  учреждению</t>
  </si>
  <si>
    <t>ОГБОУ СПО "Кадомский технологический техникум"</t>
  </si>
  <si>
    <t>Пожарная безопасность</t>
  </si>
  <si>
    <t>ОГБОУ СПО "Михайловский техникум имени А. Мерзлова"</t>
  </si>
  <si>
    <t>Повар,кондитер</t>
  </si>
  <si>
    <t>ОГБОУ СПО "Аграрный техникум имени  Героя Социалистического Труда Д.М. Гармаш"</t>
  </si>
  <si>
    <t xml:space="preserve">Социально-культурная  деятельность   </t>
  </si>
  <si>
    <t>Гостиничный сервис</t>
  </si>
  <si>
    <t>ОГБОУ СПО "Рязанский колледж культуры"</t>
  </si>
  <si>
    <t>ФК ОУ СПО "Михайловский экономический колледж-интернат"</t>
  </si>
  <si>
    <t>ОГБОУ СПО "Рязанский медико-социальный колледж"</t>
  </si>
  <si>
    <t>Машинист крана (крановщик)</t>
  </si>
  <si>
    <t>ОГБОУ СПО "Рязанский аграрный техникум"</t>
  </si>
  <si>
    <t>ОГБОУ СПО "Ряжский дорожный техникум"</t>
  </si>
  <si>
    <t>Компьютерные сети</t>
  </si>
  <si>
    <t>ОГБОУ СПО "Ряжский технологический техникум"</t>
  </si>
  <si>
    <t>Официант, бармен</t>
  </si>
  <si>
    <t>Специальное дошкольное образование</t>
  </si>
  <si>
    <t>Сварочное производство</t>
  </si>
  <si>
    <t>ОГБОУ СПО "Рязанский технологический техникум"</t>
  </si>
  <si>
    <t>ОГБОУ СПО "Касимовский нефтегазовый колледж"</t>
  </si>
  <si>
    <t xml:space="preserve">ВСЕГО по учреждению  </t>
  </si>
  <si>
    <t>ОГБОУ СПО "Скопинский  электротехнический колледж"</t>
  </si>
  <si>
    <t>ОГБОУ СПО "Шацкий агротехнологический техникум"</t>
  </si>
  <si>
    <t xml:space="preserve">Повар,кондитер   </t>
  </si>
  <si>
    <t>Вокальное искусство</t>
  </si>
  <si>
    <t>ОГБОУ СПО "Рязанский политехнический колледж"</t>
  </si>
  <si>
    <t xml:space="preserve">       Общая численность обучающихся  на  01.10.2014 г.</t>
  </si>
  <si>
    <t>ГОУ СПО "Рязанский музыкальный колледж         им. Г. и А. Пироговых"</t>
  </si>
  <si>
    <t>Кинология</t>
  </si>
  <si>
    <t>Охотоведение и звероводство</t>
  </si>
  <si>
    <t>Программы подготовки специалистов среднего звена</t>
  </si>
  <si>
    <t xml:space="preserve"> Программы  профессионального обучения</t>
  </si>
  <si>
    <t xml:space="preserve"> Программы подготовки квалифицированных рабочих, служащих</t>
  </si>
  <si>
    <t xml:space="preserve">Штукатур  </t>
  </si>
  <si>
    <t xml:space="preserve">Столяр               </t>
  </si>
  <si>
    <t>Облицовщик-плиточник</t>
  </si>
  <si>
    <t>Социальная работа</t>
  </si>
  <si>
    <t>15.02.08.</t>
  </si>
  <si>
    <t>Парикмахерское искусство</t>
  </si>
  <si>
    <t>43.02.02</t>
  </si>
  <si>
    <t>Стилистика и искусство визажа</t>
  </si>
  <si>
    <t>43.02.03</t>
  </si>
  <si>
    <t xml:space="preserve">Швея                                               </t>
  </si>
  <si>
    <t xml:space="preserve">Переработка нефти и газа                                                             </t>
  </si>
  <si>
    <t>Монтаж и эксплуатация систем газоснабжения</t>
  </si>
  <si>
    <t>Повар</t>
  </si>
  <si>
    <t xml:space="preserve">Швея  </t>
  </si>
  <si>
    <t>Касимовский филиал</t>
  </si>
  <si>
    <t xml:space="preserve">Итого  </t>
  </si>
  <si>
    <t>Сестринск.дело</t>
  </si>
  <si>
    <t>Скопинский филиал</t>
  </si>
  <si>
    <t>Профессиональные образовательныве организации,подведомственные министерству образования</t>
  </si>
  <si>
    <t>ВСЕГО</t>
  </si>
  <si>
    <t>Областные профессиональные образовательные организации  другого ведомства</t>
  </si>
  <si>
    <t>Негосударственные профессиональные организации</t>
  </si>
  <si>
    <t>Программы подготовки квалифицированных рабочих, служащих</t>
  </si>
  <si>
    <t>Физическая культура</t>
  </si>
  <si>
    <t>Экономика и бухгалтерский учет</t>
  </si>
  <si>
    <t>Программирование в компьютерных системах</t>
  </si>
  <si>
    <t>Информационные системы</t>
  </si>
  <si>
    <t>Товароведение и экспертиза качества потребительских товаров</t>
  </si>
  <si>
    <t>Право и организация социального обеспечения</t>
  </si>
  <si>
    <t>Техническое обслуживание и ремонт автомобильного транспорта</t>
  </si>
  <si>
    <t>Эксплуатация транспортного электрооборудования и автоматики (автомобильогон транспорта)</t>
  </si>
  <si>
    <t>Проводник на железнодорожном транспорте</t>
  </si>
  <si>
    <t>Тракторист-машинист  сельскохозяйственного производства</t>
  </si>
  <si>
    <t>Мастер столярного и мебельного производства</t>
  </si>
  <si>
    <t>Электромонтажник электрических  сетей и электрооборудования</t>
  </si>
  <si>
    <t>Мастер отделочных строительных работ</t>
  </si>
  <si>
    <t xml:space="preserve">Рабочий зеленого хозяйства  </t>
  </si>
  <si>
    <t>Сервис на  железнодорожном транспорте</t>
  </si>
  <si>
    <t>Техническая  эксплуатация подвижного состава железных дорог</t>
  </si>
  <si>
    <t>Автоматика и телемеханика на  железнодорожном транспорте</t>
  </si>
  <si>
    <t xml:space="preserve">Монтажник   радиоэлектронной аппартуры и приборов  </t>
  </si>
  <si>
    <t>Мастер по обработке цифровой  информации</t>
  </si>
  <si>
    <t xml:space="preserve">Экономика и бухгалтерский учет   </t>
  </si>
  <si>
    <t xml:space="preserve">Эксплуатация транспортного электрооборудования </t>
  </si>
  <si>
    <t>Монтаж, наладка и эксплуатация электрооборудование промышленных и гражданских зданий</t>
  </si>
  <si>
    <t>Технология деревообработки</t>
  </si>
  <si>
    <t>Технология машиностроение</t>
  </si>
  <si>
    <t>Мастер по техническому обслуживанию и ремонту  машинно-тракторного парка</t>
  </si>
  <si>
    <t>Технология продукции общественного питания</t>
  </si>
  <si>
    <t>Изобразобразительное искусство и черчение</t>
  </si>
  <si>
    <t>Информационнная безопасность автоматизированных систем</t>
  </si>
  <si>
    <t>Монтаж и техническая эксплуатация промышленного оборудования (для нефтеперерабатывающей отрасли)</t>
  </si>
  <si>
    <t>Техническое  обслуживание и ремонт радиоэлектронной техники</t>
  </si>
  <si>
    <t>Исполнитель художественно-оформительских работ</t>
  </si>
  <si>
    <t>Мастер общестроительных работ</t>
  </si>
  <si>
    <t xml:space="preserve">Техническое обслуживание и ремонт автомобильного транспорта  </t>
  </si>
  <si>
    <t xml:space="preserve">Строительство и эксплуатация зданий и сооружений  </t>
  </si>
  <si>
    <t>Монтаж и эксплуатация оборудования и систем газоснабжения</t>
  </si>
  <si>
    <t>Итого по профессиональному обучению</t>
  </si>
  <si>
    <t>Информационнные системы</t>
  </si>
  <si>
    <t>Технология хлеба, кондитерских и макаонных изделий</t>
  </si>
  <si>
    <t>Организация обслуживания в общественном питании</t>
  </si>
  <si>
    <t>Конструирование, моделирование и технология швейных изделий</t>
  </si>
  <si>
    <t>Мастер  сельскохозяйственного производства</t>
  </si>
  <si>
    <t>Конструирован, моделирование и технология швейных изделий</t>
  </si>
  <si>
    <t>Бурение нефтяных и газовых скважин</t>
  </si>
  <si>
    <t xml:space="preserve">Сооружение и эксплуатация газонефтепроводов и газонефтехранилищ </t>
  </si>
  <si>
    <t>Монтаж и техническая эксплуатация промышленного оборудования предприятий нефтегазовой отрасли</t>
  </si>
  <si>
    <t xml:space="preserve"> Механизация сельского хозяйства</t>
  </si>
  <si>
    <t>Лесное и парковое хозяйство</t>
  </si>
  <si>
    <t>Конструирован моделирование и технология швейных изделий</t>
  </si>
  <si>
    <t>Тракторист-машинист сельскохозяйственного производства</t>
  </si>
  <si>
    <t>Механизация сельского хозяйства</t>
  </si>
  <si>
    <t>Делопроизводитель</t>
  </si>
  <si>
    <t>Электрические станции, сети и системы</t>
  </si>
  <si>
    <t xml:space="preserve">Оператор электронно-вычислительных и вычислительных машин   </t>
  </si>
  <si>
    <t>Техническая эксплуатация подъемно-транспортных, строительных, дорожных машин и оборудования</t>
  </si>
  <si>
    <t>Строительство и эксплуатация автомобильных дорог и аэродромов</t>
  </si>
  <si>
    <t>35.02.14</t>
  </si>
  <si>
    <t>Защита в чрезвычайных ситуациях</t>
  </si>
  <si>
    <t>Оператор электронно-вычислительных и вычислительных машин</t>
  </si>
  <si>
    <t xml:space="preserve">Механизация сельского хозяйства      </t>
  </si>
  <si>
    <t xml:space="preserve">Оператор электроннно-вычислительных и вычислительных машин  </t>
  </si>
  <si>
    <t>Электрификация и  автоматизация сельского хозяйства</t>
  </si>
  <si>
    <t>Итого по программам подготовки специалистов среднего звена</t>
  </si>
  <si>
    <t>Этромонтер по ремонту и обслуживанию электрооборудования</t>
  </si>
  <si>
    <t xml:space="preserve">Экономика и бухгалтерский учет (в торговле)  </t>
  </si>
  <si>
    <t>Техническая эксплуатация и обслуживанае электрического и электромеханического оборудования</t>
  </si>
  <si>
    <t xml:space="preserve"> Механизация сельского хозяйство</t>
  </si>
  <si>
    <t>Электроснабжение (по отраслям)</t>
  </si>
  <si>
    <t xml:space="preserve">Техническая эксплуатация и обслуживание электрического и электромеханического оборудования </t>
  </si>
  <si>
    <t>Документационное обеспечение управления и архивоведение</t>
  </si>
  <si>
    <t>Тракторист-машинист сельскохозяйственного  производства</t>
  </si>
  <si>
    <t>Электромонтер по ремонту и обслуживанию электрооборудования в сельскохозяйственном  производстве</t>
  </si>
  <si>
    <t>Механизация сельского хозяйство</t>
  </si>
  <si>
    <t>Инструментальное исполнительство</t>
  </si>
  <si>
    <t>Сольное и хоровое народное пение</t>
  </si>
  <si>
    <t>ОГАОУ СПО (техникум) "Рязанское художественное училище имени Г.К. Вагнера"</t>
  </si>
  <si>
    <t>Дизайн (в области культуры и искусства)</t>
  </si>
  <si>
    <t>Акушерское дело</t>
  </si>
  <si>
    <t>Сестринское дело</t>
  </si>
  <si>
    <t>Итого по программам подготовки квалифицированных рабочих, служащих</t>
  </si>
  <si>
    <t>Профессиональные образовательные организации    федерального подчинения</t>
  </si>
  <si>
    <t>Профессиональное обучение</t>
  </si>
  <si>
    <t>Пофессиональное обучение</t>
  </si>
  <si>
    <r>
      <t xml:space="preserve">По всем учреждениям СПО Рязанской области  </t>
    </r>
    <r>
      <rPr>
        <sz val="12"/>
        <rFont val="Arial Cyr"/>
        <family val="0"/>
      </rPr>
      <t xml:space="preserve"> </t>
    </r>
  </si>
  <si>
    <t>23.01.03.</t>
  </si>
  <si>
    <t>15.01.05.</t>
  </si>
  <si>
    <t>23.02.03.</t>
  </si>
  <si>
    <t>23.02.01.</t>
  </si>
  <si>
    <t>23.02.05.</t>
  </si>
  <si>
    <t>43.01.06</t>
  </si>
  <si>
    <t>35.01.13</t>
  </si>
  <si>
    <t>23.01.09.</t>
  </si>
  <si>
    <t>11.01.08.</t>
  </si>
  <si>
    <t>29.01.29.</t>
  </si>
  <si>
    <t>08.01.18.</t>
  </si>
  <si>
    <t>08.01.08.</t>
  </si>
  <si>
    <t>43.02.06.</t>
  </si>
  <si>
    <t>23.02.06.</t>
  </si>
  <si>
    <t>27.02.03.</t>
  </si>
  <si>
    <t>43.01.02.</t>
  </si>
  <si>
    <t>15.01.216.</t>
  </si>
  <si>
    <t>15.01.25.</t>
  </si>
  <si>
    <t xml:space="preserve">  11.01.01.</t>
  </si>
  <si>
    <t>09.01.03.</t>
  </si>
  <si>
    <t xml:space="preserve"> 46.02.01</t>
  </si>
  <si>
    <t xml:space="preserve">   38.02.03.</t>
  </si>
  <si>
    <t xml:space="preserve"> 23.02.05.</t>
  </si>
  <si>
    <t xml:space="preserve"> 11.02.01.</t>
  </si>
  <si>
    <t xml:space="preserve">  08.02.09.</t>
  </si>
  <si>
    <t xml:space="preserve"> 35.02.03.</t>
  </si>
  <si>
    <t xml:space="preserve">  09.02.03.</t>
  </si>
  <si>
    <t>43.01.01.</t>
  </si>
  <si>
    <t>38.01.02.</t>
  </si>
  <si>
    <t>35.01.14</t>
  </si>
  <si>
    <t>23.01.07.</t>
  </si>
  <si>
    <t>19.01.17.</t>
  </si>
  <si>
    <t>38.02.05.</t>
  </si>
  <si>
    <t>19.02.10.</t>
  </si>
  <si>
    <t>40.02.01</t>
  </si>
  <si>
    <t>54.02.06</t>
  </si>
  <si>
    <t>49.02.01</t>
  </si>
  <si>
    <t>44.02.01</t>
  </si>
  <si>
    <t>Преподавание в начальных классах</t>
  </si>
  <si>
    <t>44.02.02</t>
  </si>
  <si>
    <t>44.02.04</t>
  </si>
  <si>
    <t>54.02.01</t>
  </si>
  <si>
    <t>43.02.10</t>
  </si>
  <si>
    <t>10.02.03.</t>
  </si>
  <si>
    <t xml:space="preserve"> 22.02.06.</t>
  </si>
  <si>
    <t>15.02.01.</t>
  </si>
  <si>
    <t xml:space="preserve"> 23.02.03.</t>
  </si>
  <si>
    <t>09.02.02.</t>
  </si>
  <si>
    <t xml:space="preserve"> 18.02.09.</t>
  </si>
  <si>
    <t>09.02.05.</t>
  </si>
  <si>
    <t>54.01.01</t>
  </si>
  <si>
    <t>38.02.07.</t>
  </si>
  <si>
    <t>38.02.01.</t>
  </si>
  <si>
    <t>38.02.04.</t>
  </si>
  <si>
    <t>09.02.03.</t>
  </si>
  <si>
    <t>09.02.04.</t>
  </si>
  <si>
    <t>19.02.03.</t>
  </si>
  <si>
    <t>43.02.02.</t>
  </si>
  <si>
    <t>29.02.04.</t>
  </si>
  <si>
    <t>27.02.02.</t>
  </si>
  <si>
    <t>43.02.01.</t>
  </si>
  <si>
    <t>35.01.11.</t>
  </si>
  <si>
    <t>35.01.13.</t>
  </si>
  <si>
    <t>16.01.06.</t>
  </si>
  <si>
    <t>23.02.04.</t>
  </si>
  <si>
    <t>08.02.08.</t>
  </si>
  <si>
    <t>08.02.01.</t>
  </si>
  <si>
    <t>08.01.07.</t>
  </si>
  <si>
    <t>08.01.06.</t>
  </si>
  <si>
    <t>11.02.02.</t>
  </si>
  <si>
    <t>26.02.03.</t>
  </si>
  <si>
    <t>21.02.02.</t>
  </si>
  <si>
    <t>21.02.03.</t>
  </si>
  <si>
    <t>18.02.09.</t>
  </si>
  <si>
    <t>08.02.04.</t>
  </si>
  <si>
    <t>45.02.07.</t>
  </si>
  <si>
    <t>22.02.06.</t>
  </si>
  <si>
    <t>35.02.01.</t>
  </si>
  <si>
    <t>46.02.01.</t>
  </si>
  <si>
    <t>Документационное  обеспечение управления и архивоведение</t>
  </si>
  <si>
    <t>35.02.07.</t>
  </si>
  <si>
    <t>46.01.03.</t>
  </si>
  <si>
    <t>13.02.03.</t>
  </si>
  <si>
    <t>08.02.05.</t>
  </si>
  <si>
    <t>35.02.15.</t>
  </si>
  <si>
    <t>36.02.01.</t>
  </si>
  <si>
    <t>19.02.08.</t>
  </si>
  <si>
    <t>20.02.04.</t>
  </si>
  <si>
    <t>20.02.02.</t>
  </si>
  <si>
    <t>35.02.08.</t>
  </si>
  <si>
    <t>13.01.10.</t>
  </si>
  <si>
    <t xml:space="preserve"> 13.02.11.</t>
  </si>
  <si>
    <t>13.02.07.</t>
  </si>
  <si>
    <t>13.02.11.</t>
  </si>
  <si>
    <t>32.02.07.</t>
  </si>
  <si>
    <t>35.01.15.</t>
  </si>
  <si>
    <t>53.02.02</t>
  </si>
  <si>
    <t>51.02.01</t>
  </si>
  <si>
    <t>53.02.07</t>
  </si>
  <si>
    <t>53.02.03</t>
  </si>
  <si>
    <t>53.02.04</t>
  </si>
  <si>
    <t>53.02.05</t>
  </si>
  <si>
    <t>53.02.06</t>
  </si>
  <si>
    <t>54.02.05.</t>
  </si>
  <si>
    <t>54.02.01.</t>
  </si>
  <si>
    <t>39.02.01.</t>
  </si>
  <si>
    <t>31.02.01.</t>
  </si>
  <si>
    <t>31.02.02.</t>
  </si>
  <si>
    <t>31.02.05.</t>
  </si>
  <si>
    <t>33.02.01.</t>
  </si>
  <si>
    <t>34.02.01</t>
  </si>
  <si>
    <t>31.02.03</t>
  </si>
  <si>
    <t>51.02.02.</t>
  </si>
  <si>
    <t>51.02.01.</t>
  </si>
  <si>
    <t>51.02.03.</t>
  </si>
  <si>
    <t>43.02.10.</t>
  </si>
  <si>
    <t>43.02.11.</t>
  </si>
  <si>
    <t>я</t>
  </si>
  <si>
    <t>Информация по профессиональным образовательным организациям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</si>
</sst>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sz val="12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23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6" fillId="0" borderId="15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0" fillId="0" borderId="17" xfId="0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justify"/>
    </xf>
    <xf numFmtId="0" fontId="13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7" fillId="0" borderId="18" xfId="0" applyFont="1" applyFill="1" applyBorder="1" applyAlignment="1">
      <alignment vertical="top" wrapText="1"/>
    </xf>
    <xf numFmtId="0" fontId="1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3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A361">
      <selection activeCell="P84" sqref="P84"/>
    </sheetView>
  </sheetViews>
  <sheetFormatPr defaultColWidth="9.00390625" defaultRowHeight="12.75"/>
  <cols>
    <col min="5" max="5" width="37.75390625" style="0" customWidth="1"/>
    <col min="6" max="6" width="9.875" style="0" bestFit="1" customWidth="1"/>
    <col min="7" max="8" width="10.25390625" style="0" bestFit="1" customWidth="1"/>
    <col min="9" max="11" width="9.25390625" style="0" bestFit="1" customWidth="1"/>
  </cols>
  <sheetData>
    <row r="1" spans="1:11" ht="27" customHeight="1">
      <c r="A1" s="123" t="s">
        <v>325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2.75">
      <c r="A2" s="164" t="s">
        <v>324</v>
      </c>
      <c r="B2" s="165"/>
      <c r="C2" s="166"/>
      <c r="D2" s="173" t="s">
        <v>16</v>
      </c>
      <c r="E2" s="174"/>
      <c r="F2" s="179" t="s">
        <v>4</v>
      </c>
      <c r="G2" s="183" t="s">
        <v>94</v>
      </c>
      <c r="H2" s="183"/>
      <c r="I2" s="183"/>
      <c r="J2" s="183"/>
      <c r="K2" s="183"/>
    </row>
    <row r="3" spans="1:12" ht="12.75" customHeight="1">
      <c r="A3" s="167"/>
      <c r="B3" s="168"/>
      <c r="C3" s="169"/>
      <c r="D3" s="175"/>
      <c r="E3" s="176"/>
      <c r="F3" s="180"/>
      <c r="G3" s="184" t="s">
        <v>5</v>
      </c>
      <c r="H3" s="183" t="s">
        <v>15</v>
      </c>
      <c r="I3" s="183"/>
      <c r="J3" s="183"/>
      <c r="K3" s="182" t="s">
        <v>9</v>
      </c>
      <c r="L3" s="5"/>
    </row>
    <row r="4" spans="1:12" ht="12.75">
      <c r="A4" s="170"/>
      <c r="B4" s="171"/>
      <c r="C4" s="172"/>
      <c r="D4" s="177"/>
      <c r="E4" s="178"/>
      <c r="F4" s="181"/>
      <c r="G4" s="184"/>
      <c r="H4" s="7" t="s">
        <v>10</v>
      </c>
      <c r="I4" s="6" t="s">
        <v>6</v>
      </c>
      <c r="J4" s="6" t="s">
        <v>7</v>
      </c>
      <c r="K4" s="182"/>
      <c r="L4" s="5"/>
    </row>
    <row r="5" spans="1:12" ht="15">
      <c r="A5" s="66" t="s">
        <v>61</v>
      </c>
      <c r="B5" s="141"/>
      <c r="C5" s="142"/>
      <c r="D5" s="60" t="s">
        <v>100</v>
      </c>
      <c r="E5" s="121"/>
      <c r="F5" s="121"/>
      <c r="G5" s="121"/>
      <c r="H5" s="121"/>
      <c r="I5" s="121"/>
      <c r="J5" s="122"/>
      <c r="K5" s="8"/>
      <c r="L5" s="5"/>
    </row>
    <row r="6" spans="1:12" ht="15">
      <c r="A6" s="109"/>
      <c r="B6" s="111"/>
      <c r="C6" s="110"/>
      <c r="D6" s="139" t="s">
        <v>17</v>
      </c>
      <c r="E6" s="140"/>
      <c r="F6" s="19" t="s">
        <v>207</v>
      </c>
      <c r="G6" s="30">
        <v>83</v>
      </c>
      <c r="H6" s="30">
        <v>83</v>
      </c>
      <c r="I6" s="30">
        <v>0</v>
      </c>
      <c r="J6" s="30">
        <v>0</v>
      </c>
      <c r="K6" s="30">
        <v>0</v>
      </c>
      <c r="L6" s="5"/>
    </row>
    <row r="7" spans="1:12" ht="15">
      <c r="A7" s="109"/>
      <c r="B7" s="111"/>
      <c r="C7" s="110"/>
      <c r="D7" s="61" t="s">
        <v>33</v>
      </c>
      <c r="E7" s="62"/>
      <c r="F7" s="20" t="s">
        <v>208</v>
      </c>
      <c r="G7" s="30">
        <v>70</v>
      </c>
      <c r="H7" s="30">
        <v>70</v>
      </c>
      <c r="I7" s="30">
        <v>0</v>
      </c>
      <c r="J7" s="30">
        <v>0</v>
      </c>
      <c r="K7" s="30">
        <v>0</v>
      </c>
      <c r="L7" s="5"/>
    </row>
    <row r="8" spans="1:12" ht="30" customHeight="1">
      <c r="A8" s="109"/>
      <c r="B8" s="111"/>
      <c r="C8" s="110"/>
      <c r="D8" s="137" t="s">
        <v>202</v>
      </c>
      <c r="E8" s="138"/>
      <c r="F8" s="27"/>
      <c r="G8" s="31">
        <f>SUM(G6:G7)</f>
        <v>153</v>
      </c>
      <c r="H8" s="31">
        <f>SUM(H6:H7)</f>
        <v>153</v>
      </c>
      <c r="I8" s="31">
        <f>SUM(I6:I7)</f>
        <v>0</v>
      </c>
      <c r="J8" s="31">
        <f>SUM(J6:J7)</f>
        <v>0</v>
      </c>
      <c r="K8" s="31">
        <f>SUM(K6:K7)</f>
        <v>0</v>
      </c>
      <c r="L8" s="5"/>
    </row>
    <row r="9" spans="1:12" ht="15">
      <c r="A9" s="109"/>
      <c r="B9" s="111"/>
      <c r="C9" s="110"/>
      <c r="D9" s="120" t="s">
        <v>98</v>
      </c>
      <c r="E9" s="121"/>
      <c r="F9" s="121"/>
      <c r="G9" s="121"/>
      <c r="H9" s="121"/>
      <c r="I9" s="121"/>
      <c r="J9" s="122"/>
      <c r="K9" s="8"/>
      <c r="L9" s="5"/>
    </row>
    <row r="10" spans="1:12" ht="33" customHeight="1">
      <c r="A10" s="109"/>
      <c r="B10" s="111"/>
      <c r="C10" s="110"/>
      <c r="D10" s="61" t="s">
        <v>130</v>
      </c>
      <c r="E10" s="62"/>
      <c r="F10" s="20" t="s">
        <v>209</v>
      </c>
      <c r="G10" s="30">
        <v>517</v>
      </c>
      <c r="H10" s="30">
        <v>440</v>
      </c>
      <c r="I10" s="30">
        <v>0</v>
      </c>
      <c r="J10" s="30">
        <v>77</v>
      </c>
      <c r="K10" s="30">
        <v>101</v>
      </c>
      <c r="L10" s="5"/>
    </row>
    <row r="11" spans="1:12" ht="35.25" customHeight="1">
      <c r="A11" s="109"/>
      <c r="B11" s="111"/>
      <c r="C11" s="110"/>
      <c r="D11" s="53" t="s">
        <v>45</v>
      </c>
      <c r="E11" s="55"/>
      <c r="F11" s="20" t="s">
        <v>210</v>
      </c>
      <c r="G11" s="30">
        <v>45</v>
      </c>
      <c r="H11" s="30">
        <v>45</v>
      </c>
      <c r="I11" s="30">
        <v>0</v>
      </c>
      <c r="J11" s="30">
        <v>0</v>
      </c>
      <c r="K11" s="30">
        <v>0</v>
      </c>
      <c r="L11" s="5"/>
    </row>
    <row r="12" spans="1:12" ht="50.25" customHeight="1">
      <c r="A12" s="109"/>
      <c r="B12" s="111"/>
      <c r="C12" s="110"/>
      <c r="D12" s="53" t="s">
        <v>131</v>
      </c>
      <c r="E12" s="55"/>
      <c r="F12" s="20" t="s">
        <v>211</v>
      </c>
      <c r="G12" s="30">
        <v>25</v>
      </c>
      <c r="H12" s="30">
        <v>25</v>
      </c>
      <c r="I12" s="30">
        <v>0</v>
      </c>
      <c r="J12" s="30">
        <v>0</v>
      </c>
      <c r="K12" s="30">
        <v>0</v>
      </c>
      <c r="L12" s="5"/>
    </row>
    <row r="13" spans="1:12" ht="30.75" customHeight="1">
      <c r="A13" s="109"/>
      <c r="B13" s="111"/>
      <c r="C13" s="110"/>
      <c r="D13" s="137" t="s">
        <v>185</v>
      </c>
      <c r="E13" s="138"/>
      <c r="F13" s="21"/>
      <c r="G13" s="31">
        <f>SUM(G10:G12)</f>
        <v>587</v>
      </c>
      <c r="H13" s="31">
        <f>SUM(H10:H12)</f>
        <v>510</v>
      </c>
      <c r="I13" s="31">
        <f>SUM(I10:I12)</f>
        <v>0</v>
      </c>
      <c r="J13" s="31">
        <f>SUM(J10:J12)</f>
        <v>77</v>
      </c>
      <c r="K13" s="31">
        <f>SUM(K10:K12)</f>
        <v>101</v>
      </c>
      <c r="L13" s="5"/>
    </row>
    <row r="14" spans="1:12" ht="17.25" customHeight="1">
      <c r="A14" s="68" t="s">
        <v>67</v>
      </c>
      <c r="B14" s="103"/>
      <c r="C14" s="103"/>
      <c r="D14" s="103"/>
      <c r="E14" s="104"/>
      <c r="F14" s="32"/>
      <c r="G14" s="33">
        <f>SUM(G8,G13)</f>
        <v>740</v>
      </c>
      <c r="H14" s="33">
        <f>SUM(H8,H13)</f>
        <v>663</v>
      </c>
      <c r="I14" s="33">
        <f>SUM(I8,I13)</f>
        <v>0</v>
      </c>
      <c r="J14" s="33">
        <f>SUM(J8,J13)</f>
        <v>77</v>
      </c>
      <c r="K14" s="33">
        <f>SUM(K8,K13)</f>
        <v>101</v>
      </c>
      <c r="L14" s="5"/>
    </row>
    <row r="15" spans="1:12" ht="15" customHeight="1">
      <c r="A15" s="66" t="s">
        <v>0</v>
      </c>
      <c r="B15" s="141"/>
      <c r="C15" s="142"/>
      <c r="D15" s="60" t="s">
        <v>100</v>
      </c>
      <c r="E15" s="121"/>
      <c r="F15" s="121"/>
      <c r="G15" s="121"/>
      <c r="H15" s="121"/>
      <c r="I15" s="121"/>
      <c r="J15" s="122"/>
      <c r="K15" s="8"/>
      <c r="L15" s="5"/>
    </row>
    <row r="16" spans="1:12" ht="33.75" customHeight="1">
      <c r="A16" s="87"/>
      <c r="B16" s="111"/>
      <c r="C16" s="110"/>
      <c r="D16" s="61" t="s">
        <v>132</v>
      </c>
      <c r="E16" s="62"/>
      <c r="F16" s="22" t="s">
        <v>212</v>
      </c>
      <c r="G16" s="30">
        <v>84</v>
      </c>
      <c r="H16" s="30">
        <v>84</v>
      </c>
      <c r="I16" s="30">
        <v>0</v>
      </c>
      <c r="J16" s="30">
        <v>0</v>
      </c>
      <c r="K16" s="30">
        <v>0</v>
      </c>
      <c r="L16" s="5"/>
    </row>
    <row r="17" spans="1:12" ht="33.75" customHeight="1">
      <c r="A17" s="87"/>
      <c r="B17" s="111"/>
      <c r="C17" s="110"/>
      <c r="D17" s="61" t="s">
        <v>133</v>
      </c>
      <c r="E17" s="67"/>
      <c r="F17" s="23" t="s">
        <v>213</v>
      </c>
      <c r="G17" s="30">
        <v>54</v>
      </c>
      <c r="H17" s="30">
        <v>54</v>
      </c>
      <c r="I17" s="30">
        <v>0</v>
      </c>
      <c r="J17" s="30">
        <v>0</v>
      </c>
      <c r="K17" s="30">
        <v>0</v>
      </c>
      <c r="L17" s="5"/>
    </row>
    <row r="18" spans="1:12" ht="17.25" customHeight="1">
      <c r="A18" s="87"/>
      <c r="B18" s="111"/>
      <c r="C18" s="110"/>
      <c r="D18" s="61" t="s">
        <v>53</v>
      </c>
      <c r="E18" s="62"/>
      <c r="F18" s="24" t="s">
        <v>214</v>
      </c>
      <c r="G18" s="30">
        <v>127</v>
      </c>
      <c r="H18" s="30">
        <v>127</v>
      </c>
      <c r="I18" s="30">
        <v>0</v>
      </c>
      <c r="J18" s="30">
        <v>0</v>
      </c>
      <c r="K18" s="30">
        <v>0</v>
      </c>
      <c r="L18" s="5"/>
    </row>
    <row r="19" spans="1:12" ht="17.25" customHeight="1">
      <c r="A19" s="87"/>
      <c r="B19" s="111"/>
      <c r="C19" s="110"/>
      <c r="D19" s="61" t="s">
        <v>54</v>
      </c>
      <c r="E19" s="62"/>
      <c r="F19" s="25" t="s">
        <v>215</v>
      </c>
      <c r="G19" s="30">
        <v>16</v>
      </c>
      <c r="H19" s="30">
        <v>16</v>
      </c>
      <c r="I19" s="30">
        <v>0</v>
      </c>
      <c r="J19" s="30">
        <v>0</v>
      </c>
      <c r="K19" s="30">
        <v>0</v>
      </c>
      <c r="L19" s="5"/>
    </row>
    <row r="20" spans="1:12" ht="30.75" customHeight="1">
      <c r="A20" s="87"/>
      <c r="B20" s="111"/>
      <c r="C20" s="110"/>
      <c r="D20" s="61" t="s">
        <v>134</v>
      </c>
      <c r="E20" s="62"/>
      <c r="F20" s="26" t="s">
        <v>216</v>
      </c>
      <c r="G20" s="30">
        <v>72</v>
      </c>
      <c r="H20" s="30">
        <v>72</v>
      </c>
      <c r="I20" s="30">
        <v>0</v>
      </c>
      <c r="J20" s="30">
        <v>0</v>
      </c>
      <c r="K20" s="30">
        <v>0</v>
      </c>
      <c r="L20" s="5"/>
    </row>
    <row r="21" spans="1:12" ht="33.75" customHeight="1">
      <c r="A21" s="87"/>
      <c r="B21" s="111"/>
      <c r="C21" s="110"/>
      <c r="D21" s="61" t="s">
        <v>135</v>
      </c>
      <c r="E21" s="62"/>
      <c r="F21" s="26" t="s">
        <v>217</v>
      </c>
      <c r="G21" s="30">
        <v>98</v>
      </c>
      <c r="H21" s="30">
        <v>98</v>
      </c>
      <c r="I21" s="30">
        <v>0</v>
      </c>
      <c r="J21" s="30">
        <v>0</v>
      </c>
      <c r="K21" s="30">
        <v>0</v>
      </c>
      <c r="L21" s="5"/>
    </row>
    <row r="22" spans="1:12" ht="20.25" customHeight="1">
      <c r="A22" s="87"/>
      <c r="B22" s="111"/>
      <c r="C22" s="110"/>
      <c r="D22" s="61" t="s">
        <v>136</v>
      </c>
      <c r="E22" s="67"/>
      <c r="F22" s="23" t="s">
        <v>218</v>
      </c>
      <c r="G22" s="30">
        <v>13</v>
      </c>
      <c r="H22" s="30">
        <v>13</v>
      </c>
      <c r="I22" s="30">
        <v>0</v>
      </c>
      <c r="J22" s="30">
        <v>0</v>
      </c>
      <c r="K22" s="30">
        <v>0</v>
      </c>
      <c r="L22" s="5"/>
    </row>
    <row r="23" spans="1:12" ht="27" customHeight="1">
      <c r="A23" s="87"/>
      <c r="B23" s="111"/>
      <c r="C23" s="110"/>
      <c r="D23" s="137" t="s">
        <v>202</v>
      </c>
      <c r="E23" s="138"/>
      <c r="F23" s="23"/>
      <c r="G23" s="30">
        <f>SUM(G16:G22)</f>
        <v>464</v>
      </c>
      <c r="H23" s="30">
        <f>SUM(H16:H22)</f>
        <v>464</v>
      </c>
      <c r="I23" s="30">
        <f>SUM(I16:I22)</f>
        <v>0</v>
      </c>
      <c r="J23" s="30">
        <f>SUM(J16:J22)</f>
        <v>0</v>
      </c>
      <c r="K23" s="30">
        <f>SUM(K16:K22)</f>
        <v>0</v>
      </c>
      <c r="L23" s="5"/>
    </row>
    <row r="24" spans="1:12" ht="18.75" customHeight="1">
      <c r="A24" s="87"/>
      <c r="B24" s="111"/>
      <c r="C24" s="110"/>
      <c r="D24" s="129" t="s">
        <v>99</v>
      </c>
      <c r="E24" s="135"/>
      <c r="F24" s="135"/>
      <c r="G24" s="135"/>
      <c r="H24" s="135"/>
      <c r="I24" s="135"/>
      <c r="J24" s="135"/>
      <c r="K24" s="136"/>
      <c r="L24" s="5"/>
    </row>
    <row r="25" spans="1:12" ht="17.25" customHeight="1">
      <c r="A25" s="87"/>
      <c r="B25" s="111"/>
      <c r="C25" s="110"/>
      <c r="D25" s="53" t="s">
        <v>137</v>
      </c>
      <c r="E25" s="55"/>
      <c r="F25" s="23">
        <v>17531</v>
      </c>
      <c r="G25" s="30">
        <v>13</v>
      </c>
      <c r="H25" s="30">
        <v>13</v>
      </c>
      <c r="I25" s="30">
        <v>0</v>
      </c>
      <c r="J25" s="30">
        <v>0</v>
      </c>
      <c r="K25" s="30">
        <v>0</v>
      </c>
      <c r="L25" s="5"/>
    </row>
    <row r="26" spans="1:12" ht="19.5" customHeight="1">
      <c r="A26" s="87"/>
      <c r="B26" s="111"/>
      <c r="C26" s="110"/>
      <c r="D26" s="53" t="s">
        <v>101</v>
      </c>
      <c r="E26" s="55"/>
      <c r="F26" s="23">
        <v>19727</v>
      </c>
      <c r="G26" s="30">
        <v>14</v>
      </c>
      <c r="H26" s="30">
        <v>14</v>
      </c>
      <c r="I26" s="30">
        <v>0</v>
      </c>
      <c r="J26" s="30">
        <v>0</v>
      </c>
      <c r="K26" s="30">
        <v>0</v>
      </c>
      <c r="L26" s="5"/>
    </row>
    <row r="27" spans="1:12" ht="21" customHeight="1">
      <c r="A27" s="87"/>
      <c r="B27" s="111"/>
      <c r="C27" s="110"/>
      <c r="D27" s="159" t="s">
        <v>159</v>
      </c>
      <c r="E27" s="160"/>
      <c r="F27" s="27"/>
      <c r="G27" s="31">
        <f>SUM(G25:G26)</f>
        <v>27</v>
      </c>
      <c r="H27" s="31">
        <f>SUM(H25:H26)</f>
        <v>27</v>
      </c>
      <c r="I27" s="31">
        <f>SUM(I25:I26)</f>
        <v>0</v>
      </c>
      <c r="J27" s="31">
        <f>SUM(J25:J26)</f>
        <v>0</v>
      </c>
      <c r="K27" s="31">
        <f>SUM(K25:K26)</f>
        <v>0</v>
      </c>
      <c r="L27" s="5"/>
    </row>
    <row r="28" spans="1:12" ht="15">
      <c r="A28" s="87"/>
      <c r="B28" s="111"/>
      <c r="C28" s="110"/>
      <c r="D28" s="120" t="s">
        <v>98</v>
      </c>
      <c r="E28" s="121"/>
      <c r="F28" s="121"/>
      <c r="G28" s="121"/>
      <c r="H28" s="121"/>
      <c r="I28" s="121"/>
      <c r="J28" s="122"/>
      <c r="K28" s="8"/>
      <c r="L28" s="5"/>
    </row>
    <row r="29" spans="1:12" ht="21.75" customHeight="1">
      <c r="A29" s="87"/>
      <c r="B29" s="111"/>
      <c r="C29" s="110"/>
      <c r="D29" s="59" t="s">
        <v>138</v>
      </c>
      <c r="E29" s="152"/>
      <c r="F29" s="23" t="s">
        <v>219</v>
      </c>
      <c r="G29" s="30">
        <v>89</v>
      </c>
      <c r="H29" s="30">
        <v>89</v>
      </c>
      <c r="I29" s="30">
        <v>0</v>
      </c>
      <c r="J29" s="30">
        <v>0</v>
      </c>
      <c r="K29" s="30">
        <v>0</v>
      </c>
      <c r="L29" s="5"/>
    </row>
    <row r="30" spans="1:12" ht="33.75" customHeight="1">
      <c r="A30" s="87"/>
      <c r="B30" s="111"/>
      <c r="C30" s="110"/>
      <c r="D30" s="61" t="s">
        <v>139</v>
      </c>
      <c r="E30" s="62"/>
      <c r="F30" s="23" t="s">
        <v>220</v>
      </c>
      <c r="G30" s="30">
        <v>156</v>
      </c>
      <c r="H30" s="30">
        <v>156</v>
      </c>
      <c r="I30" s="30">
        <v>0</v>
      </c>
      <c r="J30" s="30">
        <v>0</v>
      </c>
      <c r="K30" s="30">
        <v>0</v>
      </c>
      <c r="L30" s="5"/>
    </row>
    <row r="31" spans="1:12" ht="33" customHeight="1">
      <c r="A31" s="87"/>
      <c r="B31" s="111"/>
      <c r="C31" s="110"/>
      <c r="D31" s="61" t="s">
        <v>140</v>
      </c>
      <c r="E31" s="62"/>
      <c r="F31" s="23" t="s">
        <v>221</v>
      </c>
      <c r="G31" s="30">
        <v>117</v>
      </c>
      <c r="H31" s="30">
        <v>117</v>
      </c>
      <c r="I31" s="30">
        <v>0</v>
      </c>
      <c r="J31" s="30">
        <v>0</v>
      </c>
      <c r="K31" s="30">
        <v>0</v>
      </c>
      <c r="L31" s="5"/>
    </row>
    <row r="32" spans="1:12" ht="29.25" customHeight="1">
      <c r="A32" s="87"/>
      <c r="B32" s="111"/>
      <c r="C32" s="110"/>
      <c r="D32" s="137" t="s">
        <v>185</v>
      </c>
      <c r="E32" s="138"/>
      <c r="F32" s="21"/>
      <c r="G32" s="31">
        <f>SUM(G29:G31)</f>
        <v>362</v>
      </c>
      <c r="H32" s="31">
        <f>SUM(H29:H31)</f>
        <v>362</v>
      </c>
      <c r="I32" s="31">
        <f>SUM(I29:I31)</f>
        <v>0</v>
      </c>
      <c r="J32" s="31">
        <f>SUM(J29:J31)</f>
        <v>0</v>
      </c>
      <c r="K32" s="31">
        <f>SUM(K29:K31)</f>
        <v>0</v>
      </c>
      <c r="L32" s="5"/>
    </row>
    <row r="33" spans="1:12" ht="18" customHeight="1">
      <c r="A33" s="68" t="s">
        <v>55</v>
      </c>
      <c r="B33" s="72"/>
      <c r="C33" s="72"/>
      <c r="D33" s="72"/>
      <c r="E33" s="72"/>
      <c r="F33" s="32"/>
      <c r="G33" s="33">
        <f>SUM(G23,G27,G32)</f>
        <v>853</v>
      </c>
      <c r="H33" s="33">
        <f>SUM(H23,H27,H32)</f>
        <v>853</v>
      </c>
      <c r="I33" s="33">
        <f>SUM(I23,I27,I32)</f>
        <v>0</v>
      </c>
      <c r="J33" s="33">
        <f>SUM(J23,J27,J32)</f>
        <v>0</v>
      </c>
      <c r="K33" s="33">
        <f>SUM(K23,K27,K32)</f>
        <v>0</v>
      </c>
      <c r="L33" s="5"/>
    </row>
    <row r="34" spans="1:12" ht="18" customHeight="1">
      <c r="A34" s="108" t="s">
        <v>93</v>
      </c>
      <c r="B34" s="88"/>
      <c r="C34" s="88"/>
      <c r="D34" s="120" t="s">
        <v>100</v>
      </c>
      <c r="E34" s="121"/>
      <c r="F34" s="121"/>
      <c r="G34" s="121"/>
      <c r="H34" s="121"/>
      <c r="I34" s="121"/>
      <c r="J34" s="121"/>
      <c r="K34" s="122"/>
      <c r="L34" s="5"/>
    </row>
    <row r="35" spans="1:12" ht="18" customHeight="1">
      <c r="A35" s="90"/>
      <c r="B35" s="91"/>
      <c r="C35" s="91"/>
      <c r="D35" s="53" t="s">
        <v>24</v>
      </c>
      <c r="E35" s="54"/>
      <c r="F35" s="23" t="s">
        <v>222</v>
      </c>
      <c r="G35" s="30">
        <v>38</v>
      </c>
      <c r="H35" s="30">
        <v>38</v>
      </c>
      <c r="I35" s="30">
        <v>0</v>
      </c>
      <c r="J35" s="30">
        <v>0</v>
      </c>
      <c r="K35" s="30">
        <v>0</v>
      </c>
      <c r="L35" s="5"/>
    </row>
    <row r="36" spans="1:12" ht="19.5" customHeight="1">
      <c r="A36" s="90"/>
      <c r="B36" s="91"/>
      <c r="C36" s="91"/>
      <c r="D36" s="53" t="s">
        <v>50</v>
      </c>
      <c r="E36" s="55"/>
      <c r="F36" s="23" t="s">
        <v>224</v>
      </c>
      <c r="G36" s="30">
        <v>30</v>
      </c>
      <c r="H36" s="30">
        <v>30</v>
      </c>
      <c r="I36" s="30">
        <v>0</v>
      </c>
      <c r="J36" s="30">
        <v>0</v>
      </c>
      <c r="K36" s="30">
        <v>0</v>
      </c>
      <c r="L36" s="5"/>
    </row>
    <row r="37" spans="1:12" ht="16.5" customHeight="1">
      <c r="A37" s="90"/>
      <c r="B37" s="91"/>
      <c r="C37" s="91"/>
      <c r="D37" s="53" t="s">
        <v>51</v>
      </c>
      <c r="E37" s="55"/>
      <c r="F37" s="23" t="s">
        <v>223</v>
      </c>
      <c r="G37" s="30">
        <v>9</v>
      </c>
      <c r="H37" s="30">
        <v>9</v>
      </c>
      <c r="I37" s="30">
        <v>0</v>
      </c>
      <c r="J37" s="30">
        <v>0</v>
      </c>
      <c r="K37" s="30">
        <v>0</v>
      </c>
      <c r="L37" s="5"/>
    </row>
    <row r="38" spans="1:12" ht="34.5" customHeight="1">
      <c r="A38" s="90"/>
      <c r="B38" s="91"/>
      <c r="C38" s="91"/>
      <c r="D38" s="53" t="s">
        <v>141</v>
      </c>
      <c r="E38" s="55"/>
      <c r="F38" s="23" t="s">
        <v>225</v>
      </c>
      <c r="G38" s="30">
        <v>63</v>
      </c>
      <c r="H38" s="30">
        <v>63</v>
      </c>
      <c r="I38" s="30">
        <v>0</v>
      </c>
      <c r="J38" s="30">
        <v>0</v>
      </c>
      <c r="K38" s="30">
        <v>0</v>
      </c>
      <c r="L38" s="5"/>
    </row>
    <row r="39" spans="1:12" ht="33.75" customHeight="1">
      <c r="A39" s="90"/>
      <c r="B39" s="91"/>
      <c r="C39" s="91"/>
      <c r="D39" s="53" t="s">
        <v>142</v>
      </c>
      <c r="E39" s="54"/>
      <c r="F39" s="23" t="s">
        <v>226</v>
      </c>
      <c r="G39" s="30">
        <v>18</v>
      </c>
      <c r="H39" s="30">
        <v>18</v>
      </c>
      <c r="I39" s="30">
        <v>0</v>
      </c>
      <c r="J39" s="30">
        <v>0</v>
      </c>
      <c r="K39" s="30">
        <v>0</v>
      </c>
      <c r="L39" s="5"/>
    </row>
    <row r="40" spans="1:12" ht="28.5" customHeight="1">
      <c r="A40" s="90"/>
      <c r="B40" s="91"/>
      <c r="C40" s="91"/>
      <c r="D40" s="137" t="s">
        <v>202</v>
      </c>
      <c r="E40" s="138"/>
      <c r="F40" s="20"/>
      <c r="G40" s="31">
        <f>SUM(G35:G39)</f>
        <v>158</v>
      </c>
      <c r="H40" s="31">
        <f>SUM(H35:H39)</f>
        <v>158</v>
      </c>
      <c r="I40" s="31">
        <f>SUM(I35:I39)</f>
        <v>0</v>
      </c>
      <c r="J40" s="31">
        <f>SUM(J35:J39)</f>
        <v>0</v>
      </c>
      <c r="K40" s="31">
        <f>SUM(K35:K39)</f>
        <v>0</v>
      </c>
      <c r="L40" s="5"/>
    </row>
    <row r="41" spans="1:12" ht="15" customHeight="1">
      <c r="A41" s="90"/>
      <c r="B41" s="91"/>
      <c r="C41" s="91"/>
      <c r="D41" s="120" t="s">
        <v>98</v>
      </c>
      <c r="E41" s="121"/>
      <c r="F41" s="121"/>
      <c r="G41" s="121"/>
      <c r="H41" s="121"/>
      <c r="I41" s="121"/>
      <c r="J41" s="122"/>
      <c r="K41" s="10"/>
      <c r="L41" s="5"/>
    </row>
    <row r="42" spans="1:12" ht="33.75" customHeight="1">
      <c r="A42" s="90"/>
      <c r="B42" s="91"/>
      <c r="C42" s="91"/>
      <c r="D42" s="61" t="s">
        <v>58</v>
      </c>
      <c r="E42" s="62"/>
      <c r="F42" s="23" t="s">
        <v>227</v>
      </c>
      <c r="G42" s="30">
        <v>72</v>
      </c>
      <c r="H42" s="30">
        <v>72</v>
      </c>
      <c r="I42" s="30">
        <v>0</v>
      </c>
      <c r="J42" s="30">
        <v>0</v>
      </c>
      <c r="K42" s="30">
        <v>0</v>
      </c>
      <c r="L42" s="5"/>
    </row>
    <row r="43" spans="1:12" ht="20.25" customHeight="1">
      <c r="A43" s="90"/>
      <c r="B43" s="91"/>
      <c r="C43" s="91"/>
      <c r="D43" s="61" t="s">
        <v>143</v>
      </c>
      <c r="E43" s="62"/>
      <c r="F43" s="23" t="s">
        <v>228</v>
      </c>
      <c r="G43" s="30">
        <v>72</v>
      </c>
      <c r="H43" s="30">
        <v>72</v>
      </c>
      <c r="I43" s="30">
        <v>0</v>
      </c>
      <c r="J43" s="30">
        <v>0</v>
      </c>
      <c r="K43" s="30">
        <v>3</v>
      </c>
      <c r="L43" s="5"/>
    </row>
    <row r="44" spans="1:12" ht="34.5" customHeight="1">
      <c r="A44" s="90"/>
      <c r="B44" s="91"/>
      <c r="C44" s="91"/>
      <c r="D44" s="53" t="s">
        <v>144</v>
      </c>
      <c r="E44" s="55"/>
      <c r="F44" s="23" t="s">
        <v>229</v>
      </c>
      <c r="G44" s="30">
        <v>48</v>
      </c>
      <c r="H44" s="30">
        <v>48</v>
      </c>
      <c r="I44" s="30">
        <v>0</v>
      </c>
      <c r="J44" s="30">
        <v>0</v>
      </c>
      <c r="K44" s="30">
        <v>0</v>
      </c>
      <c r="L44" s="5"/>
    </row>
    <row r="45" spans="1:12" ht="19.5" customHeight="1">
      <c r="A45" s="90"/>
      <c r="B45" s="91"/>
      <c r="C45" s="91"/>
      <c r="D45" s="61" t="s">
        <v>18</v>
      </c>
      <c r="E45" s="62"/>
      <c r="F45" s="23" t="s">
        <v>230</v>
      </c>
      <c r="G45" s="30">
        <v>118</v>
      </c>
      <c r="H45" s="30">
        <v>93</v>
      </c>
      <c r="I45" s="30">
        <v>0</v>
      </c>
      <c r="J45" s="30">
        <v>25</v>
      </c>
      <c r="K45" s="30">
        <v>0</v>
      </c>
      <c r="L45" s="5"/>
    </row>
    <row r="46" spans="1:12" ht="48" customHeight="1">
      <c r="A46" s="90"/>
      <c r="B46" s="91"/>
      <c r="C46" s="91"/>
      <c r="D46" s="61" t="s">
        <v>145</v>
      </c>
      <c r="E46" s="62"/>
      <c r="F46" s="23" t="s">
        <v>231</v>
      </c>
      <c r="G46" s="30">
        <v>94</v>
      </c>
      <c r="H46" s="30">
        <v>94</v>
      </c>
      <c r="I46" s="30">
        <v>0</v>
      </c>
      <c r="J46" s="30">
        <v>0</v>
      </c>
      <c r="K46" s="30">
        <v>0</v>
      </c>
      <c r="L46" s="5"/>
    </row>
    <row r="47" spans="1:12" ht="16.5" customHeight="1">
      <c r="A47" s="90"/>
      <c r="B47" s="91"/>
      <c r="C47" s="91"/>
      <c r="D47" s="61" t="s">
        <v>146</v>
      </c>
      <c r="E47" s="62"/>
      <c r="F47" s="23" t="s">
        <v>232</v>
      </c>
      <c r="G47" s="30">
        <v>74</v>
      </c>
      <c r="H47" s="30">
        <v>74</v>
      </c>
      <c r="I47" s="30">
        <v>0</v>
      </c>
      <c r="J47" s="30">
        <v>0</v>
      </c>
      <c r="K47" s="30">
        <v>0</v>
      </c>
      <c r="L47" s="5"/>
    </row>
    <row r="48" spans="1:12" ht="30.75" customHeight="1">
      <c r="A48" s="90"/>
      <c r="B48" s="91"/>
      <c r="C48" s="91"/>
      <c r="D48" s="61" t="s">
        <v>126</v>
      </c>
      <c r="E48" s="62"/>
      <c r="F48" s="23" t="s">
        <v>233</v>
      </c>
      <c r="G48" s="30">
        <v>96</v>
      </c>
      <c r="H48" s="30">
        <v>96</v>
      </c>
      <c r="I48" s="30">
        <v>0</v>
      </c>
      <c r="J48" s="30">
        <v>0</v>
      </c>
      <c r="K48" s="30">
        <v>0</v>
      </c>
      <c r="L48" s="5"/>
    </row>
    <row r="49" spans="1:12" ht="19.5" customHeight="1">
      <c r="A49" s="90"/>
      <c r="B49" s="91"/>
      <c r="C49" s="91"/>
      <c r="D49" s="53" t="s">
        <v>147</v>
      </c>
      <c r="E49" s="55"/>
      <c r="F49" s="23" t="s">
        <v>105</v>
      </c>
      <c r="G49" s="30">
        <v>25</v>
      </c>
      <c r="H49" s="30">
        <v>25</v>
      </c>
      <c r="I49" s="30">
        <v>0</v>
      </c>
      <c r="J49" s="30">
        <v>0</v>
      </c>
      <c r="K49" s="30">
        <v>0</v>
      </c>
      <c r="L49" s="5"/>
    </row>
    <row r="50" spans="1:12" ht="18.75" customHeight="1">
      <c r="A50" s="90"/>
      <c r="B50" s="91"/>
      <c r="C50" s="91"/>
      <c r="D50" s="61" t="s">
        <v>106</v>
      </c>
      <c r="E50" s="67"/>
      <c r="F50" s="23" t="s">
        <v>107</v>
      </c>
      <c r="G50" s="30">
        <v>26</v>
      </c>
      <c r="H50" s="30">
        <v>26</v>
      </c>
      <c r="I50" s="30">
        <v>0</v>
      </c>
      <c r="J50" s="30">
        <v>0</v>
      </c>
      <c r="K50" s="30">
        <v>0</v>
      </c>
      <c r="L50" s="5"/>
    </row>
    <row r="51" spans="1:12" ht="20.25" customHeight="1">
      <c r="A51" s="90"/>
      <c r="B51" s="91"/>
      <c r="C51" s="91"/>
      <c r="D51" s="61" t="s">
        <v>108</v>
      </c>
      <c r="E51" s="67"/>
      <c r="F51" s="23" t="s">
        <v>109</v>
      </c>
      <c r="G51" s="30">
        <v>25</v>
      </c>
      <c r="H51" s="30">
        <v>25</v>
      </c>
      <c r="I51" s="30">
        <v>0</v>
      </c>
      <c r="J51" s="30">
        <v>0</v>
      </c>
      <c r="K51" s="30">
        <v>0</v>
      </c>
      <c r="L51" s="5"/>
    </row>
    <row r="52" spans="1:12" ht="27.75" customHeight="1">
      <c r="A52" s="90"/>
      <c r="B52" s="91"/>
      <c r="C52" s="91"/>
      <c r="D52" s="137" t="s">
        <v>185</v>
      </c>
      <c r="E52" s="138"/>
      <c r="F52" s="28"/>
      <c r="G52" s="31">
        <f>SUM(G42:G51)</f>
        <v>650</v>
      </c>
      <c r="H52" s="31">
        <f>SUM(H42:H51)</f>
        <v>625</v>
      </c>
      <c r="I52" s="31">
        <f>SUM(I42:I51)</f>
        <v>0</v>
      </c>
      <c r="J52" s="31">
        <f>SUM(J42:J51)</f>
        <v>25</v>
      </c>
      <c r="K52" s="31">
        <f>SUM(K42:K51)</f>
        <v>3</v>
      </c>
      <c r="L52" s="5"/>
    </row>
    <row r="53" spans="1:12" ht="15.75" customHeight="1">
      <c r="A53" s="68" t="s">
        <v>56</v>
      </c>
      <c r="B53" s="72"/>
      <c r="C53" s="72"/>
      <c r="D53" s="73"/>
      <c r="E53" s="67"/>
      <c r="F53" s="32"/>
      <c r="G53" s="33">
        <f>SUM(G40,G52)</f>
        <v>808</v>
      </c>
      <c r="H53" s="33">
        <f>SUM(H40,H52)</f>
        <v>783</v>
      </c>
      <c r="I53" s="33">
        <f>SUM(I40,I52)</f>
        <v>0</v>
      </c>
      <c r="J53" s="33">
        <f>SUM(J40,J52)</f>
        <v>25</v>
      </c>
      <c r="K53" s="33">
        <f>SUM(K40,K52)</f>
        <v>3</v>
      </c>
      <c r="L53" s="5"/>
    </row>
    <row r="54" spans="1:12" ht="15.75" customHeight="1">
      <c r="A54" s="66" t="s">
        <v>2</v>
      </c>
      <c r="B54" s="141"/>
      <c r="C54" s="142"/>
      <c r="D54" s="60" t="s">
        <v>100</v>
      </c>
      <c r="E54" s="121"/>
      <c r="F54" s="121"/>
      <c r="G54" s="121"/>
      <c r="H54" s="121"/>
      <c r="I54" s="121"/>
      <c r="J54" s="121"/>
      <c r="K54" s="81"/>
      <c r="L54" s="5"/>
    </row>
    <row r="55" spans="1:12" ht="16.5" customHeight="1">
      <c r="A55" s="87"/>
      <c r="B55" s="111"/>
      <c r="C55" s="110"/>
      <c r="D55" s="53" t="s">
        <v>83</v>
      </c>
      <c r="E55" s="143"/>
      <c r="F55" s="20" t="s">
        <v>234</v>
      </c>
      <c r="G55" s="30">
        <v>23</v>
      </c>
      <c r="H55" s="30">
        <v>0</v>
      </c>
      <c r="I55" s="30">
        <v>23</v>
      </c>
      <c r="J55" s="30">
        <v>0</v>
      </c>
      <c r="K55" s="30">
        <v>0</v>
      </c>
      <c r="L55" s="3" t="s">
        <v>8</v>
      </c>
    </row>
    <row r="56" spans="1:12" ht="21.75" customHeight="1">
      <c r="A56" s="87"/>
      <c r="B56" s="111"/>
      <c r="C56" s="110"/>
      <c r="D56" s="53" t="s">
        <v>34</v>
      </c>
      <c r="E56" s="143"/>
      <c r="F56" s="20" t="s">
        <v>235</v>
      </c>
      <c r="G56" s="34">
        <v>31</v>
      </c>
      <c r="H56" s="34">
        <v>16</v>
      </c>
      <c r="I56" s="34">
        <v>15</v>
      </c>
      <c r="J56" s="34">
        <v>0</v>
      </c>
      <c r="K56" s="34">
        <v>0</v>
      </c>
      <c r="L56" s="5"/>
    </row>
    <row r="57" spans="1:12" ht="31.5" customHeight="1">
      <c r="A57" s="87"/>
      <c r="B57" s="111"/>
      <c r="C57" s="110"/>
      <c r="D57" s="53" t="s">
        <v>148</v>
      </c>
      <c r="E57" s="54"/>
      <c r="F57" s="20" t="s">
        <v>236</v>
      </c>
      <c r="G57" s="30">
        <v>15</v>
      </c>
      <c r="H57" s="30">
        <v>0</v>
      </c>
      <c r="I57" s="30">
        <v>15</v>
      </c>
      <c r="J57" s="30">
        <v>0</v>
      </c>
      <c r="K57" s="30">
        <v>0</v>
      </c>
      <c r="L57" s="5"/>
    </row>
    <row r="58" spans="1:12" ht="17.25" customHeight="1">
      <c r="A58" s="87"/>
      <c r="B58" s="111"/>
      <c r="C58" s="110"/>
      <c r="D58" s="53" t="s">
        <v>31</v>
      </c>
      <c r="E58" s="54"/>
      <c r="F58" s="20" t="s">
        <v>208</v>
      </c>
      <c r="G58" s="30">
        <v>30</v>
      </c>
      <c r="H58" s="30">
        <v>0</v>
      </c>
      <c r="I58" s="30">
        <v>30</v>
      </c>
      <c r="J58" s="30">
        <v>0</v>
      </c>
      <c r="K58" s="30">
        <v>0</v>
      </c>
      <c r="L58" s="5"/>
    </row>
    <row r="59" spans="1:12" ht="21" customHeight="1">
      <c r="A59" s="87"/>
      <c r="B59" s="111"/>
      <c r="C59" s="110"/>
      <c r="D59" s="53" t="s">
        <v>78</v>
      </c>
      <c r="E59" s="55"/>
      <c r="F59" s="20" t="s">
        <v>237</v>
      </c>
      <c r="G59" s="30">
        <v>15</v>
      </c>
      <c r="H59" s="30">
        <v>0</v>
      </c>
      <c r="I59" s="30">
        <v>15</v>
      </c>
      <c r="J59" s="30">
        <v>0</v>
      </c>
      <c r="K59" s="30">
        <v>0</v>
      </c>
      <c r="L59" s="5"/>
    </row>
    <row r="60" spans="1:12" ht="15.75" customHeight="1">
      <c r="A60" s="87"/>
      <c r="B60" s="111"/>
      <c r="C60" s="110"/>
      <c r="D60" s="53" t="s">
        <v>17</v>
      </c>
      <c r="E60" s="54"/>
      <c r="F60" s="20" t="s">
        <v>207</v>
      </c>
      <c r="G60" s="30">
        <v>204</v>
      </c>
      <c r="H60" s="30">
        <v>159</v>
      </c>
      <c r="I60" s="30">
        <v>45</v>
      </c>
      <c r="J60" s="30">
        <v>0</v>
      </c>
      <c r="K60" s="30">
        <v>0</v>
      </c>
      <c r="L60" s="5"/>
    </row>
    <row r="61" spans="1:12" ht="18.75" customHeight="1">
      <c r="A61" s="87"/>
      <c r="B61" s="111"/>
      <c r="C61" s="110"/>
      <c r="D61" s="53" t="s">
        <v>28</v>
      </c>
      <c r="E61" s="54"/>
      <c r="F61" s="20" t="s">
        <v>238</v>
      </c>
      <c r="G61" s="30">
        <v>399</v>
      </c>
      <c r="H61" s="30">
        <v>233</v>
      </c>
      <c r="I61" s="30">
        <v>166</v>
      </c>
      <c r="J61" s="30">
        <v>0</v>
      </c>
      <c r="K61" s="30">
        <v>0</v>
      </c>
      <c r="L61" s="5"/>
    </row>
    <row r="62" spans="1:12" ht="30.75" customHeight="1">
      <c r="A62" s="87"/>
      <c r="B62" s="111"/>
      <c r="C62" s="110"/>
      <c r="D62" s="53" t="s">
        <v>134</v>
      </c>
      <c r="E62" s="54"/>
      <c r="F62" s="20" t="s">
        <v>216</v>
      </c>
      <c r="G62" s="30">
        <v>10</v>
      </c>
      <c r="H62" s="30">
        <v>0</v>
      </c>
      <c r="I62" s="30">
        <v>10</v>
      </c>
      <c r="J62" s="30">
        <v>0</v>
      </c>
      <c r="K62" s="30">
        <v>0</v>
      </c>
      <c r="L62" s="5"/>
    </row>
    <row r="63" spans="1:12" ht="21" customHeight="1">
      <c r="A63" s="87"/>
      <c r="B63" s="111"/>
      <c r="C63" s="110"/>
      <c r="D63" s="53" t="s">
        <v>136</v>
      </c>
      <c r="E63" s="55"/>
      <c r="F63" s="20" t="s">
        <v>218</v>
      </c>
      <c r="G63" s="30">
        <v>29</v>
      </c>
      <c r="H63" s="30">
        <v>0</v>
      </c>
      <c r="I63" s="30">
        <v>29</v>
      </c>
      <c r="J63" s="30">
        <v>0</v>
      </c>
      <c r="K63" s="30">
        <v>0</v>
      </c>
      <c r="L63" s="1" t="s">
        <v>8</v>
      </c>
    </row>
    <row r="64" spans="1:12" ht="30.75" customHeight="1">
      <c r="A64" s="87"/>
      <c r="B64" s="111"/>
      <c r="C64" s="110"/>
      <c r="D64" s="137" t="s">
        <v>202</v>
      </c>
      <c r="E64" s="138"/>
      <c r="F64" s="29"/>
      <c r="G64" s="31">
        <f>SUM(G55:G63)</f>
        <v>756</v>
      </c>
      <c r="H64" s="31">
        <f>SUM(H55:H63)</f>
        <v>408</v>
      </c>
      <c r="I64" s="31">
        <f>SUM(I55:I63)</f>
        <v>348</v>
      </c>
      <c r="J64" s="31">
        <f>SUM(J55:J63)</f>
        <v>0</v>
      </c>
      <c r="K64" s="31">
        <f>SUM(K55:K63)</f>
        <v>0</v>
      </c>
      <c r="L64" s="5"/>
    </row>
    <row r="65" spans="1:12" ht="15.75" customHeight="1">
      <c r="A65" s="87"/>
      <c r="B65" s="111"/>
      <c r="C65" s="110"/>
      <c r="D65" s="129" t="s">
        <v>98</v>
      </c>
      <c r="E65" s="127"/>
      <c r="F65" s="127"/>
      <c r="G65" s="127"/>
      <c r="H65" s="127"/>
      <c r="I65" s="127"/>
      <c r="J65" s="127"/>
      <c r="K65" s="128"/>
      <c r="L65" s="5"/>
    </row>
    <row r="66" spans="1:12" ht="36" customHeight="1">
      <c r="A66" s="87"/>
      <c r="B66" s="111"/>
      <c r="C66" s="110"/>
      <c r="D66" s="53" t="s">
        <v>128</v>
      </c>
      <c r="E66" s="143"/>
      <c r="F66" s="35" t="s">
        <v>239</v>
      </c>
      <c r="G66" s="17">
        <v>27</v>
      </c>
      <c r="H66" s="17">
        <v>27</v>
      </c>
      <c r="I66" s="17">
        <v>0</v>
      </c>
      <c r="J66" s="17">
        <v>0</v>
      </c>
      <c r="K66" s="17">
        <v>0</v>
      </c>
      <c r="L66" s="5"/>
    </row>
    <row r="67" spans="1:12" ht="34.5" customHeight="1">
      <c r="A67" s="87"/>
      <c r="B67" s="111"/>
      <c r="C67" s="110"/>
      <c r="D67" s="53" t="s">
        <v>130</v>
      </c>
      <c r="E67" s="54"/>
      <c r="F67" s="35" t="s">
        <v>209</v>
      </c>
      <c r="G67" s="36">
        <v>50</v>
      </c>
      <c r="H67" s="36">
        <v>50</v>
      </c>
      <c r="I67" s="36">
        <v>0</v>
      </c>
      <c r="J67" s="36"/>
      <c r="K67" s="36">
        <v>0</v>
      </c>
      <c r="L67" s="5"/>
    </row>
    <row r="68" spans="1:12" ht="33" customHeight="1">
      <c r="A68" s="87"/>
      <c r="B68" s="111"/>
      <c r="C68" s="110"/>
      <c r="D68" s="53" t="s">
        <v>149</v>
      </c>
      <c r="E68" s="54"/>
      <c r="F68" s="37" t="s">
        <v>240</v>
      </c>
      <c r="G68" s="36">
        <v>213</v>
      </c>
      <c r="H68" s="36">
        <v>213</v>
      </c>
      <c r="I68" s="36">
        <v>0</v>
      </c>
      <c r="J68" s="36">
        <v>0</v>
      </c>
      <c r="K68" s="36">
        <v>0</v>
      </c>
      <c r="L68" s="5"/>
    </row>
    <row r="69" spans="1:12" ht="27.75" customHeight="1">
      <c r="A69" s="87"/>
      <c r="B69" s="111"/>
      <c r="C69" s="110"/>
      <c r="D69" s="137" t="s">
        <v>185</v>
      </c>
      <c r="E69" s="138"/>
      <c r="F69" s="38"/>
      <c r="G69" s="39">
        <f>SUM(G66:G68)</f>
        <v>290</v>
      </c>
      <c r="H69" s="39">
        <f>SUM(H66:H68)</f>
        <v>290</v>
      </c>
      <c r="I69" s="39">
        <f>SUM(I66:I68)</f>
        <v>0</v>
      </c>
      <c r="J69" s="39">
        <f>SUM(J66:J68)</f>
        <v>0</v>
      </c>
      <c r="K69" s="39">
        <f>SUM(K66:K68)</f>
        <v>0</v>
      </c>
      <c r="L69" s="5"/>
    </row>
    <row r="70" spans="1:12" ht="15.75" customHeight="1">
      <c r="A70" s="68" t="s">
        <v>55</v>
      </c>
      <c r="B70" s="103"/>
      <c r="C70" s="103"/>
      <c r="D70" s="103"/>
      <c r="E70" s="104"/>
      <c r="F70" s="40"/>
      <c r="G70" s="13">
        <f>SUM(G64,G69)</f>
        <v>1046</v>
      </c>
      <c r="H70" s="13">
        <f>SUM(H64,H69)</f>
        <v>698</v>
      </c>
      <c r="I70" s="13">
        <f>SUM(I64,I69)</f>
        <v>348</v>
      </c>
      <c r="J70" s="13">
        <f>SUM(J64,J69)</f>
        <v>0</v>
      </c>
      <c r="K70" s="13">
        <f>SUM(K64,K69)</f>
        <v>0</v>
      </c>
      <c r="L70" s="5"/>
    </row>
    <row r="71" spans="1:12" ht="20.25" customHeight="1">
      <c r="A71" s="108" t="s">
        <v>19</v>
      </c>
      <c r="B71" s="88"/>
      <c r="C71" s="89"/>
      <c r="D71" s="129" t="s">
        <v>98</v>
      </c>
      <c r="E71" s="127"/>
      <c r="F71" s="127"/>
      <c r="G71" s="127"/>
      <c r="H71" s="127"/>
      <c r="I71" s="127"/>
      <c r="J71" s="127"/>
      <c r="K71" s="128"/>
      <c r="L71" s="5"/>
    </row>
    <row r="72" spans="1:12" ht="31.5" customHeight="1">
      <c r="A72" s="90"/>
      <c r="B72" s="118"/>
      <c r="C72" s="92"/>
      <c r="D72" s="69" t="s">
        <v>129</v>
      </c>
      <c r="E72" s="62"/>
      <c r="F72" s="20" t="s">
        <v>241</v>
      </c>
      <c r="G72" s="30">
        <v>95</v>
      </c>
      <c r="H72" s="30">
        <v>95</v>
      </c>
      <c r="I72" s="30">
        <v>0</v>
      </c>
      <c r="J72" s="30">
        <v>0</v>
      </c>
      <c r="K72" s="30">
        <v>49</v>
      </c>
      <c r="L72" s="5"/>
    </row>
    <row r="73" spans="1:12" ht="30.75" customHeight="1">
      <c r="A73" s="90"/>
      <c r="B73" s="118"/>
      <c r="C73" s="92"/>
      <c r="D73" s="69" t="s">
        <v>150</v>
      </c>
      <c r="E73" s="62"/>
      <c r="F73" s="20" t="s">
        <v>242</v>
      </c>
      <c r="G73" s="30">
        <v>19</v>
      </c>
      <c r="H73" s="30">
        <v>19</v>
      </c>
      <c r="I73" s="30">
        <v>0</v>
      </c>
      <c r="J73" s="30">
        <v>0</v>
      </c>
      <c r="K73" s="30">
        <v>0</v>
      </c>
      <c r="L73" s="5"/>
    </row>
    <row r="74" spans="1:12" ht="18" customHeight="1">
      <c r="A74" s="90"/>
      <c r="B74" s="118"/>
      <c r="C74" s="92"/>
      <c r="D74" s="185" t="s">
        <v>124</v>
      </c>
      <c r="E74" s="140"/>
      <c r="F74" s="20" t="s">
        <v>243</v>
      </c>
      <c r="G74" s="34">
        <v>166</v>
      </c>
      <c r="H74" s="34">
        <v>166</v>
      </c>
      <c r="I74" s="30">
        <v>0</v>
      </c>
      <c r="J74" s="34">
        <v>0</v>
      </c>
      <c r="K74" s="30">
        <v>17</v>
      </c>
      <c r="L74" s="5"/>
    </row>
    <row r="75" spans="1:12" ht="18" customHeight="1">
      <c r="A75" s="90"/>
      <c r="B75" s="118"/>
      <c r="C75" s="92"/>
      <c r="D75" s="69" t="s">
        <v>20</v>
      </c>
      <c r="E75" s="62"/>
      <c r="F75" s="20" t="s">
        <v>244</v>
      </c>
      <c r="G75" s="30">
        <v>187</v>
      </c>
      <c r="H75" s="30">
        <v>94</v>
      </c>
      <c r="I75" s="30">
        <v>0</v>
      </c>
      <c r="J75" s="30">
        <v>93</v>
      </c>
      <c r="K75" s="30">
        <v>15</v>
      </c>
      <c r="L75" s="5"/>
    </row>
    <row r="76" spans="1:12" ht="15.75" customHeight="1">
      <c r="A76" s="90"/>
      <c r="B76" s="118"/>
      <c r="C76" s="92"/>
      <c r="D76" s="69" t="s">
        <v>245</v>
      </c>
      <c r="E76" s="62"/>
      <c r="F76" s="20" t="s">
        <v>246</v>
      </c>
      <c r="G76" s="30">
        <v>181</v>
      </c>
      <c r="H76" s="30">
        <v>154</v>
      </c>
      <c r="I76" s="30">
        <v>0</v>
      </c>
      <c r="J76" s="30">
        <v>27</v>
      </c>
      <c r="K76" s="30">
        <v>11</v>
      </c>
      <c r="L76" s="5"/>
    </row>
    <row r="77" spans="1:12" ht="18" customHeight="1">
      <c r="A77" s="90"/>
      <c r="B77" s="118"/>
      <c r="C77" s="92"/>
      <c r="D77" s="58" t="s">
        <v>84</v>
      </c>
      <c r="E77" s="55"/>
      <c r="F77" s="20" t="s">
        <v>247</v>
      </c>
      <c r="G77" s="30">
        <v>167</v>
      </c>
      <c r="H77" s="30">
        <v>61</v>
      </c>
      <c r="I77" s="30">
        <v>0</v>
      </c>
      <c r="J77" s="30">
        <v>106</v>
      </c>
      <c r="K77" s="30">
        <v>54</v>
      </c>
      <c r="L77" s="5"/>
    </row>
    <row r="78" spans="1:12" ht="15">
      <c r="A78" s="90"/>
      <c r="B78" s="118"/>
      <c r="C78" s="92"/>
      <c r="D78" s="185" t="s">
        <v>22</v>
      </c>
      <c r="E78" s="140"/>
      <c r="F78" s="20" t="s">
        <v>248</v>
      </c>
      <c r="G78" s="30">
        <v>55</v>
      </c>
      <c r="H78" s="30">
        <v>55</v>
      </c>
      <c r="I78" s="30">
        <v>0</v>
      </c>
      <c r="J78" s="30">
        <v>0</v>
      </c>
      <c r="K78" s="30">
        <v>5</v>
      </c>
      <c r="L78" s="5"/>
    </row>
    <row r="79" spans="1:12" ht="15">
      <c r="A79" s="93"/>
      <c r="B79" s="94"/>
      <c r="C79" s="95"/>
      <c r="D79" s="69" t="s">
        <v>21</v>
      </c>
      <c r="E79" s="62"/>
      <c r="F79" s="20" t="s">
        <v>249</v>
      </c>
      <c r="G79" s="30">
        <v>111</v>
      </c>
      <c r="H79" s="30">
        <v>111</v>
      </c>
      <c r="I79" s="30">
        <v>0</v>
      </c>
      <c r="J79" s="30">
        <v>0</v>
      </c>
      <c r="K79" s="30">
        <v>11</v>
      </c>
      <c r="L79" s="5"/>
    </row>
    <row r="80" spans="1:12" ht="18.75" customHeight="1">
      <c r="A80" s="68" t="s">
        <v>55</v>
      </c>
      <c r="B80" s="103"/>
      <c r="C80" s="103"/>
      <c r="D80" s="103"/>
      <c r="E80" s="103"/>
      <c r="F80" s="41"/>
      <c r="G80" s="33">
        <f>SUM(G72:G79)</f>
        <v>981</v>
      </c>
      <c r="H80" s="33">
        <f>SUM(H72:H79)</f>
        <v>755</v>
      </c>
      <c r="I80" s="33">
        <f>SUM(I72:I79)</f>
        <v>0</v>
      </c>
      <c r="J80" s="33">
        <f>SUM(J72:J79)</f>
        <v>226</v>
      </c>
      <c r="K80" s="33">
        <f>SUM(K72:K79)</f>
        <v>162</v>
      </c>
      <c r="L80" s="5"/>
    </row>
    <row r="81" spans="1:12" ht="18.75" customHeight="1">
      <c r="A81" s="59" t="s">
        <v>65</v>
      </c>
      <c r="B81" s="186"/>
      <c r="C81" s="186"/>
      <c r="D81" s="74" t="s">
        <v>100</v>
      </c>
      <c r="E81" s="86"/>
      <c r="F81" s="86"/>
      <c r="G81" s="86"/>
      <c r="H81" s="86"/>
      <c r="I81" s="86"/>
      <c r="J81" s="86"/>
      <c r="K81" s="119"/>
      <c r="L81" s="5"/>
    </row>
    <row r="82" spans="1:12" ht="26.25" customHeight="1">
      <c r="A82" s="186"/>
      <c r="B82" s="186"/>
      <c r="C82" s="186"/>
      <c r="D82" s="53" t="s">
        <v>31</v>
      </c>
      <c r="E82" s="54"/>
      <c r="F82" s="26" t="s">
        <v>208</v>
      </c>
      <c r="G82" s="30">
        <v>36</v>
      </c>
      <c r="H82" s="30">
        <v>36</v>
      </c>
      <c r="I82" s="30">
        <v>0</v>
      </c>
      <c r="J82" s="30">
        <v>0</v>
      </c>
      <c r="K82" s="30">
        <v>0</v>
      </c>
      <c r="L82" s="5"/>
    </row>
    <row r="83" spans="1:12" ht="25.5" customHeight="1">
      <c r="A83" s="186"/>
      <c r="B83" s="186"/>
      <c r="C83" s="186"/>
      <c r="D83" s="53" t="s">
        <v>17</v>
      </c>
      <c r="E83" s="54"/>
      <c r="F83" s="23" t="s">
        <v>207</v>
      </c>
      <c r="G83" s="30">
        <v>94</v>
      </c>
      <c r="H83" s="30">
        <v>94</v>
      </c>
      <c r="I83" s="30">
        <v>0</v>
      </c>
      <c r="J83" s="30">
        <v>0</v>
      </c>
      <c r="K83" s="30">
        <v>0</v>
      </c>
      <c r="L83" s="5"/>
    </row>
    <row r="84" spans="1:12" ht="30.75" customHeight="1">
      <c r="A84" s="186"/>
      <c r="B84" s="186"/>
      <c r="C84" s="186"/>
      <c r="D84" s="137" t="s">
        <v>202</v>
      </c>
      <c r="E84" s="138"/>
      <c r="F84" s="41"/>
      <c r="G84" s="31">
        <f>SUM(G82:G83)</f>
        <v>130</v>
      </c>
      <c r="H84" s="31">
        <f>SUM(H82:H83)</f>
        <v>130</v>
      </c>
      <c r="I84" s="31">
        <f>SUM(I82:I83)</f>
        <v>0</v>
      </c>
      <c r="J84" s="31">
        <f>SUM(J82:J83)</f>
        <v>0</v>
      </c>
      <c r="K84" s="31">
        <f>SUM(K82:K83)</f>
        <v>0</v>
      </c>
      <c r="L84" s="5"/>
    </row>
    <row r="85" spans="1:12" ht="18.75" customHeight="1">
      <c r="A85" s="186"/>
      <c r="B85" s="186"/>
      <c r="C85" s="186"/>
      <c r="D85" s="74" t="s">
        <v>98</v>
      </c>
      <c r="E85" s="86"/>
      <c r="F85" s="86"/>
      <c r="G85" s="86"/>
      <c r="H85" s="86"/>
      <c r="I85" s="86"/>
      <c r="J85" s="86"/>
      <c r="K85" s="119"/>
      <c r="L85" s="5"/>
    </row>
    <row r="86" spans="1:12" ht="30" customHeight="1">
      <c r="A86" s="186"/>
      <c r="B86" s="186"/>
      <c r="C86" s="186"/>
      <c r="D86" s="96" t="s">
        <v>151</v>
      </c>
      <c r="E86" s="97"/>
      <c r="F86" s="42" t="s">
        <v>250</v>
      </c>
      <c r="G86" s="30">
        <v>100</v>
      </c>
      <c r="H86" s="30">
        <v>100</v>
      </c>
      <c r="I86" s="30">
        <v>0</v>
      </c>
      <c r="J86" s="30">
        <v>0</v>
      </c>
      <c r="K86" s="30">
        <v>3</v>
      </c>
      <c r="L86" s="5"/>
    </row>
    <row r="87" spans="1:12" ht="24.75" customHeight="1">
      <c r="A87" s="186"/>
      <c r="B87" s="186"/>
      <c r="C87" s="186"/>
      <c r="D87" s="53" t="s">
        <v>85</v>
      </c>
      <c r="E87" s="55"/>
      <c r="F87" s="42" t="s">
        <v>251</v>
      </c>
      <c r="G87" s="30">
        <v>48</v>
      </c>
      <c r="H87" s="30">
        <v>48</v>
      </c>
      <c r="I87" s="30">
        <v>0</v>
      </c>
      <c r="J87" s="30">
        <v>0</v>
      </c>
      <c r="K87" s="30">
        <v>0</v>
      </c>
      <c r="L87" s="5"/>
    </row>
    <row r="88" spans="1:12" ht="45.75" customHeight="1">
      <c r="A88" s="186"/>
      <c r="B88" s="186"/>
      <c r="C88" s="186"/>
      <c r="D88" s="53" t="s">
        <v>152</v>
      </c>
      <c r="E88" s="54"/>
      <c r="F88" s="23" t="s">
        <v>252</v>
      </c>
      <c r="G88" s="30">
        <v>91</v>
      </c>
      <c r="H88" s="30">
        <v>91</v>
      </c>
      <c r="I88" s="30">
        <v>0</v>
      </c>
      <c r="J88" s="30">
        <v>0</v>
      </c>
      <c r="K88" s="30">
        <v>4</v>
      </c>
      <c r="L88" s="5"/>
    </row>
    <row r="89" spans="1:12" ht="34.5" customHeight="1">
      <c r="A89" s="186"/>
      <c r="B89" s="186"/>
      <c r="C89" s="186"/>
      <c r="D89" s="53" t="s">
        <v>130</v>
      </c>
      <c r="E89" s="54"/>
      <c r="F89" s="23" t="s">
        <v>253</v>
      </c>
      <c r="G89" s="30">
        <v>376</v>
      </c>
      <c r="H89" s="30">
        <v>303</v>
      </c>
      <c r="I89" s="30">
        <v>0</v>
      </c>
      <c r="J89" s="30">
        <v>73</v>
      </c>
      <c r="K89" s="30">
        <v>58</v>
      </c>
      <c r="L89" s="5"/>
    </row>
    <row r="90" spans="1:12" ht="31.5" customHeight="1">
      <c r="A90" s="186"/>
      <c r="B90" s="186"/>
      <c r="C90" s="186"/>
      <c r="D90" s="53" t="s">
        <v>153</v>
      </c>
      <c r="E90" s="54"/>
      <c r="F90" s="26" t="s">
        <v>276</v>
      </c>
      <c r="G90" s="30">
        <v>157</v>
      </c>
      <c r="H90" s="30">
        <v>157</v>
      </c>
      <c r="I90" s="30">
        <v>0</v>
      </c>
      <c r="J90" s="30">
        <v>0</v>
      </c>
      <c r="K90" s="30">
        <v>29</v>
      </c>
      <c r="L90" s="5"/>
    </row>
    <row r="91" spans="1:12" ht="27.75" customHeight="1">
      <c r="A91" s="186"/>
      <c r="B91" s="186"/>
      <c r="C91" s="186"/>
      <c r="D91" s="53" t="s">
        <v>81</v>
      </c>
      <c r="E91" s="54"/>
      <c r="F91" s="23" t="s">
        <v>254</v>
      </c>
      <c r="G91" s="30">
        <v>253</v>
      </c>
      <c r="H91" s="30">
        <v>184</v>
      </c>
      <c r="I91" s="30">
        <v>0</v>
      </c>
      <c r="J91" s="30">
        <v>69</v>
      </c>
      <c r="K91" s="30">
        <v>43</v>
      </c>
      <c r="L91" s="5"/>
    </row>
    <row r="92" spans="1:12" ht="27" customHeight="1">
      <c r="A92" s="186"/>
      <c r="B92" s="186"/>
      <c r="C92" s="186"/>
      <c r="D92" s="53" t="s">
        <v>13</v>
      </c>
      <c r="E92" s="54"/>
      <c r="F92" s="23" t="s">
        <v>256</v>
      </c>
      <c r="G92" s="30">
        <v>119</v>
      </c>
      <c r="H92" s="30">
        <v>115</v>
      </c>
      <c r="I92" s="30">
        <v>0</v>
      </c>
      <c r="J92" s="30">
        <v>4</v>
      </c>
      <c r="K92" s="30">
        <v>13</v>
      </c>
      <c r="L92" s="5"/>
    </row>
    <row r="93" spans="1:12" ht="26.25" customHeight="1">
      <c r="A93" s="186"/>
      <c r="B93" s="186"/>
      <c r="C93" s="186"/>
      <c r="D93" s="53" t="s">
        <v>46</v>
      </c>
      <c r="E93" s="54"/>
      <c r="F93" s="23" t="s">
        <v>255</v>
      </c>
      <c r="G93" s="30">
        <v>129</v>
      </c>
      <c r="H93" s="30">
        <v>129</v>
      </c>
      <c r="I93" s="30">
        <v>0</v>
      </c>
      <c r="J93" s="30">
        <v>0</v>
      </c>
      <c r="K93" s="30">
        <v>15</v>
      </c>
      <c r="L93" s="5"/>
    </row>
    <row r="94" spans="1:12" ht="29.25" customHeight="1">
      <c r="A94" s="186"/>
      <c r="B94" s="186"/>
      <c r="C94" s="186"/>
      <c r="D94" s="137" t="s">
        <v>185</v>
      </c>
      <c r="E94" s="138"/>
      <c r="F94" s="41"/>
      <c r="G94" s="31">
        <f>SUM(G86:G93)</f>
        <v>1273</v>
      </c>
      <c r="H94" s="31">
        <f>SUM(H86:H93)</f>
        <v>1127</v>
      </c>
      <c r="I94" s="31">
        <f>SUM(I86:I93)</f>
        <v>0</v>
      </c>
      <c r="J94" s="31">
        <f>SUM(J86:J93)</f>
        <v>146</v>
      </c>
      <c r="K94" s="31">
        <f>SUM(K86:K93)</f>
        <v>165</v>
      </c>
      <c r="L94" s="5"/>
    </row>
    <row r="95" spans="1:12" ht="18.75" customHeight="1">
      <c r="A95" s="68" t="s">
        <v>55</v>
      </c>
      <c r="B95" s="103"/>
      <c r="C95" s="103"/>
      <c r="D95" s="103"/>
      <c r="E95" s="103"/>
      <c r="F95" s="41"/>
      <c r="G95" s="33">
        <f>SUM(G84,G94)</f>
        <v>1403</v>
      </c>
      <c r="H95" s="33">
        <f>SUM(H84,H94)</f>
        <v>1257</v>
      </c>
      <c r="I95" s="33">
        <f>SUM(I84,I94)</f>
        <v>0</v>
      </c>
      <c r="J95" s="33">
        <f>SUM(J84,J94)</f>
        <v>146</v>
      </c>
      <c r="K95" s="33">
        <f>SUM(K84,K94)</f>
        <v>165</v>
      </c>
      <c r="L95" s="5"/>
    </row>
    <row r="96" spans="1:12" ht="18.75" customHeight="1">
      <c r="A96" s="108" t="s">
        <v>64</v>
      </c>
      <c r="B96" s="147"/>
      <c r="C96" s="147"/>
      <c r="D96" s="74" t="s">
        <v>100</v>
      </c>
      <c r="E96" s="86"/>
      <c r="F96" s="86"/>
      <c r="G96" s="86"/>
      <c r="H96" s="86"/>
      <c r="I96" s="86"/>
      <c r="J96" s="86"/>
      <c r="K96" s="119"/>
      <c r="L96" s="5"/>
    </row>
    <row r="97" spans="1:12" ht="30" customHeight="1">
      <c r="A97" s="148"/>
      <c r="B97" s="149"/>
      <c r="C97" s="149"/>
      <c r="D97" s="61" t="s">
        <v>154</v>
      </c>
      <c r="E97" s="62"/>
      <c r="F97" s="23" t="s">
        <v>257</v>
      </c>
      <c r="G97" s="30">
        <v>51</v>
      </c>
      <c r="H97" s="30">
        <v>51</v>
      </c>
      <c r="I97" s="30">
        <v>0</v>
      </c>
      <c r="J97" s="30">
        <v>0</v>
      </c>
      <c r="K97" s="30">
        <v>0</v>
      </c>
      <c r="L97" s="5"/>
    </row>
    <row r="98" spans="1:12" ht="24.75" customHeight="1">
      <c r="A98" s="148"/>
      <c r="B98" s="149"/>
      <c r="C98" s="149"/>
      <c r="D98" s="61" t="s">
        <v>49</v>
      </c>
      <c r="E98" s="67"/>
      <c r="F98" s="26" t="s">
        <v>275</v>
      </c>
      <c r="G98" s="30">
        <v>22</v>
      </c>
      <c r="H98" s="30">
        <v>22</v>
      </c>
      <c r="I98" s="30">
        <v>0</v>
      </c>
      <c r="J98" s="30">
        <v>0</v>
      </c>
      <c r="K98" s="30">
        <v>0</v>
      </c>
      <c r="L98" s="5"/>
    </row>
    <row r="99" spans="1:12" ht="24.75" customHeight="1">
      <c r="A99" s="148"/>
      <c r="B99" s="149"/>
      <c r="C99" s="149"/>
      <c r="D99" s="61" t="s">
        <v>155</v>
      </c>
      <c r="E99" s="62"/>
      <c r="F99" s="26" t="s">
        <v>274</v>
      </c>
      <c r="G99" s="30">
        <v>50</v>
      </c>
      <c r="H99" s="30">
        <v>50</v>
      </c>
      <c r="I99" s="30">
        <v>0</v>
      </c>
      <c r="J99" s="30">
        <v>0</v>
      </c>
      <c r="K99" s="30">
        <v>0</v>
      </c>
      <c r="L99" s="5"/>
    </row>
    <row r="100" spans="1:12" ht="27" customHeight="1">
      <c r="A100" s="148"/>
      <c r="B100" s="149"/>
      <c r="C100" s="149"/>
      <c r="D100" s="61" t="s">
        <v>136</v>
      </c>
      <c r="E100" s="62"/>
      <c r="F100" s="26" t="s">
        <v>218</v>
      </c>
      <c r="G100" s="30">
        <v>60</v>
      </c>
      <c r="H100" s="30">
        <v>60</v>
      </c>
      <c r="I100" s="30">
        <v>0</v>
      </c>
      <c r="J100" s="30">
        <v>0</v>
      </c>
      <c r="K100" s="30">
        <v>0</v>
      </c>
      <c r="L100" s="5"/>
    </row>
    <row r="101" spans="1:12" ht="30" customHeight="1">
      <c r="A101" s="148"/>
      <c r="B101" s="149"/>
      <c r="C101" s="149"/>
      <c r="D101" s="137" t="s">
        <v>202</v>
      </c>
      <c r="E101" s="138"/>
      <c r="F101" s="23"/>
      <c r="G101" s="31">
        <f>SUM(G97:G100)</f>
        <v>183</v>
      </c>
      <c r="H101" s="31">
        <f>SUM(H97:H100)</f>
        <v>183</v>
      </c>
      <c r="I101" s="31">
        <f>SUM(I97:I100)</f>
        <v>0</v>
      </c>
      <c r="J101" s="31">
        <f>SUM(J97:J100)</f>
        <v>0</v>
      </c>
      <c r="K101" s="31">
        <f>SUM(K97:K100)</f>
        <v>0</v>
      </c>
      <c r="L101" s="5"/>
    </row>
    <row r="102" spans="1:12" ht="19.5" customHeight="1">
      <c r="A102" s="148"/>
      <c r="B102" s="149"/>
      <c r="C102" s="149"/>
      <c r="D102" s="129" t="s">
        <v>99</v>
      </c>
      <c r="E102" s="135"/>
      <c r="F102" s="135"/>
      <c r="G102" s="135"/>
      <c r="H102" s="135"/>
      <c r="I102" s="135"/>
      <c r="J102" s="135"/>
      <c r="K102" s="136"/>
      <c r="L102" s="5"/>
    </row>
    <row r="103" spans="1:12" ht="23.25" customHeight="1">
      <c r="A103" s="148"/>
      <c r="B103" s="149"/>
      <c r="C103" s="149"/>
      <c r="D103" s="53" t="s">
        <v>103</v>
      </c>
      <c r="E103" s="143"/>
      <c r="F103" s="43">
        <v>15220</v>
      </c>
      <c r="G103" s="30">
        <v>15</v>
      </c>
      <c r="H103" s="30">
        <v>15</v>
      </c>
      <c r="I103" s="30">
        <v>0</v>
      </c>
      <c r="J103" s="30">
        <v>0</v>
      </c>
      <c r="K103" s="30">
        <v>0</v>
      </c>
      <c r="L103" s="5"/>
    </row>
    <row r="104" spans="1:12" ht="17.25" customHeight="1">
      <c r="A104" s="148"/>
      <c r="B104" s="149"/>
      <c r="C104" s="149"/>
      <c r="D104" s="61" t="s">
        <v>101</v>
      </c>
      <c r="E104" s="62"/>
      <c r="F104" s="23">
        <v>19727</v>
      </c>
      <c r="G104" s="30">
        <v>14</v>
      </c>
      <c r="H104" s="30">
        <v>14</v>
      </c>
      <c r="I104" s="30">
        <v>0</v>
      </c>
      <c r="J104" s="30">
        <v>0</v>
      </c>
      <c r="K104" s="30">
        <v>0</v>
      </c>
      <c r="L104" s="5"/>
    </row>
    <row r="105" spans="1:12" ht="18" customHeight="1">
      <c r="A105" s="148"/>
      <c r="B105" s="149"/>
      <c r="C105" s="149"/>
      <c r="D105" s="61" t="s">
        <v>102</v>
      </c>
      <c r="E105" s="62"/>
      <c r="F105" s="23">
        <v>188874</v>
      </c>
      <c r="G105" s="30">
        <v>14</v>
      </c>
      <c r="H105" s="30">
        <v>14</v>
      </c>
      <c r="I105" s="30">
        <v>0</v>
      </c>
      <c r="J105" s="30">
        <v>0</v>
      </c>
      <c r="K105" s="30">
        <v>0</v>
      </c>
      <c r="L105" s="5"/>
    </row>
    <row r="106" spans="1:12" ht="18.75" customHeight="1">
      <c r="A106" s="148"/>
      <c r="B106" s="149"/>
      <c r="C106" s="149"/>
      <c r="D106" s="159" t="s">
        <v>159</v>
      </c>
      <c r="E106" s="160"/>
      <c r="F106" s="41" t="s">
        <v>8</v>
      </c>
      <c r="G106" s="31">
        <f>SUM(G103:G105)</f>
        <v>43</v>
      </c>
      <c r="H106" s="31">
        <f>SUM(H103:H105)</f>
        <v>43</v>
      </c>
      <c r="I106" s="31">
        <f>SUM(I103:I105)</f>
        <v>0</v>
      </c>
      <c r="J106" s="31">
        <f>SUM(J103:J105)</f>
        <v>0</v>
      </c>
      <c r="K106" s="31">
        <f>SUM(K103:K105)</f>
        <v>0</v>
      </c>
      <c r="L106" s="5"/>
    </row>
    <row r="107" spans="1:12" ht="18.75" customHeight="1">
      <c r="A107" s="148"/>
      <c r="B107" s="149"/>
      <c r="C107" s="149"/>
      <c r="D107" s="60" t="s">
        <v>98</v>
      </c>
      <c r="E107" s="70"/>
      <c r="F107" s="70"/>
      <c r="G107" s="70"/>
      <c r="H107" s="70"/>
      <c r="I107" s="70"/>
      <c r="J107" s="70"/>
      <c r="K107" s="71"/>
      <c r="L107" s="5"/>
    </row>
    <row r="108" spans="1:12" ht="48.75" customHeight="1">
      <c r="A108" s="148"/>
      <c r="B108" s="149"/>
      <c r="C108" s="149"/>
      <c r="D108" s="61" t="s">
        <v>177</v>
      </c>
      <c r="E108" s="62"/>
      <c r="F108" s="26" t="s">
        <v>271</v>
      </c>
      <c r="G108" s="30">
        <v>19</v>
      </c>
      <c r="H108" s="30">
        <v>19</v>
      </c>
      <c r="I108" s="30">
        <v>0</v>
      </c>
      <c r="J108" s="30">
        <v>0</v>
      </c>
      <c r="K108" s="30">
        <v>0</v>
      </c>
      <c r="L108" s="5"/>
    </row>
    <row r="109" spans="1:12" ht="31.5" customHeight="1">
      <c r="A109" s="148"/>
      <c r="B109" s="149"/>
      <c r="C109" s="149"/>
      <c r="D109" s="61" t="s">
        <v>156</v>
      </c>
      <c r="E109" s="62"/>
      <c r="F109" s="26" t="s">
        <v>209</v>
      </c>
      <c r="G109" s="30">
        <v>51</v>
      </c>
      <c r="H109" s="30">
        <v>51</v>
      </c>
      <c r="I109" s="30">
        <v>0</v>
      </c>
      <c r="J109" s="30">
        <v>0</v>
      </c>
      <c r="K109" s="30">
        <v>0</v>
      </c>
      <c r="L109" s="5"/>
    </row>
    <row r="110" spans="1:12" ht="34.5" customHeight="1">
      <c r="A110" s="148"/>
      <c r="B110" s="149"/>
      <c r="C110" s="149"/>
      <c r="D110" s="61" t="s">
        <v>157</v>
      </c>
      <c r="E110" s="67"/>
      <c r="F110" s="26" t="s">
        <v>273</v>
      </c>
      <c r="G110" s="30">
        <v>461</v>
      </c>
      <c r="H110" s="30">
        <v>385</v>
      </c>
      <c r="I110" s="30">
        <v>0</v>
      </c>
      <c r="J110" s="30">
        <v>76</v>
      </c>
      <c r="K110" s="30">
        <v>71</v>
      </c>
      <c r="L110" s="5"/>
    </row>
    <row r="111" spans="1:12" ht="30.75" customHeight="1">
      <c r="A111" s="148"/>
      <c r="B111" s="149"/>
      <c r="C111" s="149"/>
      <c r="D111" s="61" t="s">
        <v>158</v>
      </c>
      <c r="E111" s="67"/>
      <c r="F111" s="26" t="s">
        <v>272</v>
      </c>
      <c r="G111" s="30">
        <v>103</v>
      </c>
      <c r="H111" s="30">
        <v>103</v>
      </c>
      <c r="I111" s="30">
        <v>0</v>
      </c>
      <c r="J111" s="30">
        <v>0</v>
      </c>
      <c r="K111" s="30">
        <v>7</v>
      </c>
      <c r="L111" s="5"/>
    </row>
    <row r="112" spans="1:12" ht="30.75" customHeight="1">
      <c r="A112" s="150"/>
      <c r="B112" s="151"/>
      <c r="C112" s="151"/>
      <c r="D112" s="137" t="s">
        <v>185</v>
      </c>
      <c r="E112" s="138"/>
      <c r="F112" s="41"/>
      <c r="G112" s="31">
        <f>SUM(G108:G111)</f>
        <v>634</v>
      </c>
      <c r="H112" s="31">
        <f>SUM(H108:H111)</f>
        <v>558</v>
      </c>
      <c r="I112" s="31">
        <f>SUM(I108:I111)</f>
        <v>0</v>
      </c>
      <c r="J112" s="31">
        <f>SUM(J108:J111)</f>
        <v>76</v>
      </c>
      <c r="K112" s="31">
        <f>SUM(K108:K111)</f>
        <v>78</v>
      </c>
      <c r="L112" s="5"/>
    </row>
    <row r="113" spans="1:12" ht="18.75" customHeight="1">
      <c r="A113" s="156" t="s">
        <v>55</v>
      </c>
      <c r="B113" s="157"/>
      <c r="C113" s="157"/>
      <c r="D113" s="157"/>
      <c r="E113" s="157"/>
      <c r="F113" s="41"/>
      <c r="G113" s="33">
        <f>SUM(G101,G106,G112)</f>
        <v>860</v>
      </c>
      <c r="H113" s="33">
        <f>SUM(H101,H106,H112)</f>
        <v>784</v>
      </c>
      <c r="I113" s="33">
        <f>SUM(I101,I106,I112)</f>
        <v>0</v>
      </c>
      <c r="J113" s="33">
        <f>SUM(J101,J106,J112)</f>
        <v>76</v>
      </c>
      <c r="K113" s="33">
        <f>SUM(K101,K106,K112)</f>
        <v>78</v>
      </c>
      <c r="L113" s="5"/>
    </row>
    <row r="114" spans="1:12" ht="18.75" customHeight="1">
      <c r="A114" s="108" t="s">
        <v>86</v>
      </c>
      <c r="B114" s="88"/>
      <c r="C114" s="88"/>
      <c r="D114" s="74" t="s">
        <v>100</v>
      </c>
      <c r="E114" s="86"/>
      <c r="F114" s="86"/>
      <c r="G114" s="86"/>
      <c r="H114" s="86"/>
      <c r="I114" s="86"/>
      <c r="J114" s="86"/>
      <c r="K114" s="119"/>
      <c r="L114" s="5"/>
    </row>
    <row r="115" spans="1:12" ht="18.75" customHeight="1">
      <c r="A115" s="90"/>
      <c r="B115" s="91"/>
      <c r="C115" s="91"/>
      <c r="D115" s="187" t="s">
        <v>24</v>
      </c>
      <c r="E115" s="188"/>
      <c r="F115" s="23" t="s">
        <v>222</v>
      </c>
      <c r="G115" s="30">
        <v>39</v>
      </c>
      <c r="H115" s="30">
        <v>39</v>
      </c>
      <c r="I115" s="30">
        <v>0</v>
      </c>
      <c r="J115" s="30">
        <v>0</v>
      </c>
      <c r="K115" s="30">
        <v>0</v>
      </c>
      <c r="L115" s="5"/>
    </row>
    <row r="116" spans="1:12" ht="33.75" customHeight="1">
      <c r="A116" s="90"/>
      <c r="B116" s="91"/>
      <c r="C116" s="91"/>
      <c r="D116" s="137" t="s">
        <v>202</v>
      </c>
      <c r="E116" s="138"/>
      <c r="F116" s="23"/>
      <c r="G116" s="31">
        <f>SUM(G115)</f>
        <v>39</v>
      </c>
      <c r="H116" s="31">
        <f>SUM(H115)</f>
        <v>39</v>
      </c>
      <c r="I116" s="31">
        <f>SUM(I115)</f>
        <v>0</v>
      </c>
      <c r="J116" s="31">
        <f>SUM(J115)</f>
        <v>0</v>
      </c>
      <c r="K116" s="31">
        <f>SUM(K115)</f>
        <v>0</v>
      </c>
      <c r="L116" s="5"/>
    </row>
    <row r="117" spans="1:12" ht="18.75" customHeight="1">
      <c r="A117" s="90"/>
      <c r="B117" s="91"/>
      <c r="C117" s="91"/>
      <c r="D117" s="129" t="s">
        <v>99</v>
      </c>
      <c r="E117" s="135"/>
      <c r="F117" s="135"/>
      <c r="G117" s="135"/>
      <c r="H117" s="135"/>
      <c r="I117" s="135"/>
      <c r="J117" s="135"/>
      <c r="K117" s="136"/>
      <c r="L117" s="5"/>
    </row>
    <row r="118" spans="1:12" ht="16.5" customHeight="1">
      <c r="A118" s="90"/>
      <c r="B118" s="91"/>
      <c r="C118" s="91"/>
      <c r="D118" s="53" t="s">
        <v>110</v>
      </c>
      <c r="E118" s="54"/>
      <c r="F118" s="23">
        <v>19601</v>
      </c>
      <c r="G118" s="30">
        <v>10</v>
      </c>
      <c r="H118" s="30">
        <v>10</v>
      </c>
      <c r="I118" s="30">
        <v>0</v>
      </c>
      <c r="J118" s="30">
        <v>0</v>
      </c>
      <c r="K118" s="30">
        <v>0</v>
      </c>
      <c r="L118" s="5"/>
    </row>
    <row r="119" spans="1:12" ht="19.5" customHeight="1">
      <c r="A119" s="90"/>
      <c r="B119" s="91"/>
      <c r="C119" s="91"/>
      <c r="D119" s="159" t="s">
        <v>159</v>
      </c>
      <c r="E119" s="160"/>
      <c r="F119" s="41"/>
      <c r="G119" s="31">
        <f>SUM(G118:G118)</f>
        <v>10</v>
      </c>
      <c r="H119" s="31">
        <f>SUM(H118:H118)</f>
        <v>10</v>
      </c>
      <c r="I119" s="31">
        <f>SUM(I118:I118)</f>
        <v>0</v>
      </c>
      <c r="J119" s="31">
        <f>SUM(J118:J118)</f>
        <v>0</v>
      </c>
      <c r="K119" s="31">
        <f>SUM(K118:K118)</f>
        <v>0</v>
      </c>
      <c r="L119" s="5"/>
    </row>
    <row r="120" spans="1:12" ht="18.75" customHeight="1">
      <c r="A120" s="90"/>
      <c r="B120" s="91"/>
      <c r="C120" s="91"/>
      <c r="D120" s="60" t="s">
        <v>98</v>
      </c>
      <c r="E120" s="70"/>
      <c r="F120" s="70"/>
      <c r="G120" s="70"/>
      <c r="H120" s="70"/>
      <c r="I120" s="70"/>
      <c r="J120" s="70"/>
      <c r="K120" s="71"/>
      <c r="L120" s="5"/>
    </row>
    <row r="121" spans="1:12" ht="24.75" customHeight="1">
      <c r="A121" s="90"/>
      <c r="B121" s="91"/>
      <c r="C121" s="91"/>
      <c r="D121" s="53" t="s">
        <v>35</v>
      </c>
      <c r="E121" s="63"/>
      <c r="F121" s="23" t="s">
        <v>258</v>
      </c>
      <c r="G121" s="30">
        <v>232</v>
      </c>
      <c r="H121" s="30">
        <v>232</v>
      </c>
      <c r="I121" s="30">
        <v>0</v>
      </c>
      <c r="J121" s="30">
        <v>0</v>
      </c>
      <c r="K121" s="30">
        <v>0</v>
      </c>
      <c r="L121" s="5"/>
    </row>
    <row r="122" spans="1:12" ht="25.5" customHeight="1">
      <c r="A122" s="90"/>
      <c r="B122" s="91"/>
      <c r="C122" s="91"/>
      <c r="D122" s="53" t="s">
        <v>125</v>
      </c>
      <c r="E122" s="63"/>
      <c r="F122" s="23" t="s">
        <v>259</v>
      </c>
      <c r="G122" s="30">
        <v>286</v>
      </c>
      <c r="H122" s="30">
        <v>271</v>
      </c>
      <c r="I122" s="30">
        <v>0</v>
      </c>
      <c r="J122" s="30">
        <v>15</v>
      </c>
      <c r="K122" s="30">
        <v>70</v>
      </c>
      <c r="L122" s="5"/>
    </row>
    <row r="123" spans="1:12" ht="34.5" customHeight="1">
      <c r="A123" s="90"/>
      <c r="B123" s="91"/>
      <c r="C123" s="91"/>
      <c r="D123" s="53" t="s">
        <v>128</v>
      </c>
      <c r="E123" s="63"/>
      <c r="F123" s="23" t="s">
        <v>239</v>
      </c>
      <c r="G123" s="30">
        <v>253</v>
      </c>
      <c r="H123" s="30">
        <v>242</v>
      </c>
      <c r="I123" s="30">
        <v>0</v>
      </c>
      <c r="J123" s="30">
        <v>11</v>
      </c>
      <c r="K123" s="30">
        <v>25</v>
      </c>
      <c r="L123" s="5"/>
    </row>
    <row r="124" spans="1:12" ht="27" customHeight="1">
      <c r="A124" s="90"/>
      <c r="B124" s="91"/>
      <c r="C124" s="91"/>
      <c r="D124" s="53" t="s">
        <v>23</v>
      </c>
      <c r="E124" s="63"/>
      <c r="F124" s="23" t="s">
        <v>260</v>
      </c>
      <c r="G124" s="30">
        <v>29</v>
      </c>
      <c r="H124" s="30">
        <v>29</v>
      </c>
      <c r="I124" s="30">
        <v>0</v>
      </c>
      <c r="J124" s="30">
        <v>0</v>
      </c>
      <c r="K124" s="30">
        <v>5</v>
      </c>
      <c r="L124" s="5"/>
    </row>
    <row r="125" spans="1:12" ht="34.5" customHeight="1">
      <c r="A125" s="90"/>
      <c r="B125" s="91"/>
      <c r="C125" s="91"/>
      <c r="D125" s="53" t="s">
        <v>57</v>
      </c>
      <c r="E125" s="63"/>
      <c r="F125" s="23" t="s">
        <v>266</v>
      </c>
      <c r="G125" s="30">
        <v>51</v>
      </c>
      <c r="H125" s="30">
        <v>51</v>
      </c>
      <c r="I125" s="30">
        <v>0</v>
      </c>
      <c r="J125" s="30">
        <v>0</v>
      </c>
      <c r="K125" s="30">
        <v>2</v>
      </c>
      <c r="L125" s="5"/>
    </row>
    <row r="126" spans="1:12" ht="26.25" customHeight="1">
      <c r="A126" s="90"/>
      <c r="B126" s="91"/>
      <c r="C126" s="91"/>
      <c r="D126" s="53" t="s">
        <v>160</v>
      </c>
      <c r="E126" s="63"/>
      <c r="F126" s="23" t="s">
        <v>262</v>
      </c>
      <c r="G126" s="30">
        <v>141</v>
      </c>
      <c r="H126" s="30">
        <v>141</v>
      </c>
      <c r="I126" s="30">
        <v>0</v>
      </c>
      <c r="J126" s="30">
        <v>0</v>
      </c>
      <c r="K126" s="30">
        <v>16</v>
      </c>
      <c r="L126" s="5"/>
    </row>
    <row r="127" spans="1:12" ht="30.75" customHeight="1">
      <c r="A127" s="90"/>
      <c r="B127" s="91"/>
      <c r="C127" s="91"/>
      <c r="D127" s="53" t="s">
        <v>126</v>
      </c>
      <c r="E127" s="63"/>
      <c r="F127" s="23" t="s">
        <v>261</v>
      </c>
      <c r="G127" s="30">
        <v>206</v>
      </c>
      <c r="H127" s="30">
        <v>206</v>
      </c>
      <c r="I127" s="30">
        <v>0</v>
      </c>
      <c r="J127" s="30">
        <v>0</v>
      </c>
      <c r="K127" s="30">
        <v>35</v>
      </c>
      <c r="L127" s="5"/>
    </row>
    <row r="128" spans="1:12" ht="33" customHeight="1">
      <c r="A128" s="90"/>
      <c r="B128" s="91"/>
      <c r="C128" s="91"/>
      <c r="D128" s="53" t="s">
        <v>161</v>
      </c>
      <c r="E128" s="63"/>
      <c r="F128" s="23" t="s">
        <v>263</v>
      </c>
      <c r="G128" s="30">
        <v>204</v>
      </c>
      <c r="H128" s="30">
        <v>204</v>
      </c>
      <c r="I128" s="30">
        <v>0</v>
      </c>
      <c r="J128" s="30">
        <v>0</v>
      </c>
      <c r="K128" s="30">
        <v>6</v>
      </c>
      <c r="L128" s="5"/>
    </row>
    <row r="129" spans="1:12" ht="32.25" customHeight="1">
      <c r="A129" s="90"/>
      <c r="B129" s="91"/>
      <c r="C129" s="91"/>
      <c r="D129" s="53" t="s">
        <v>149</v>
      </c>
      <c r="E129" s="63"/>
      <c r="F129" s="23" t="s">
        <v>263</v>
      </c>
      <c r="G129" s="30">
        <v>385</v>
      </c>
      <c r="H129" s="30">
        <v>358</v>
      </c>
      <c r="I129" s="30">
        <v>0</v>
      </c>
      <c r="J129" s="30">
        <v>27</v>
      </c>
      <c r="K129" s="30">
        <v>39</v>
      </c>
      <c r="L129" s="5"/>
    </row>
    <row r="130" spans="1:12" ht="33" customHeight="1">
      <c r="A130" s="90"/>
      <c r="B130" s="91"/>
      <c r="C130" s="91"/>
      <c r="D130" s="61" t="s">
        <v>162</v>
      </c>
      <c r="E130" s="62"/>
      <c r="F130" s="23" t="s">
        <v>267</v>
      </c>
      <c r="G130" s="30">
        <v>72</v>
      </c>
      <c r="H130" s="30">
        <v>72</v>
      </c>
      <c r="I130" s="30">
        <v>0</v>
      </c>
      <c r="J130" s="30">
        <v>0</v>
      </c>
      <c r="K130" s="30">
        <v>5</v>
      </c>
      <c r="L130" s="5"/>
    </row>
    <row r="131" spans="1:12" ht="25.5" customHeight="1">
      <c r="A131" s="90"/>
      <c r="B131" s="91"/>
      <c r="C131" s="91"/>
      <c r="D131" s="61" t="s">
        <v>106</v>
      </c>
      <c r="E131" s="62"/>
      <c r="F131" s="23" t="s">
        <v>264</v>
      </c>
      <c r="G131" s="30">
        <v>144</v>
      </c>
      <c r="H131" s="30">
        <v>144</v>
      </c>
      <c r="I131" s="30">
        <v>0</v>
      </c>
      <c r="J131" s="30">
        <v>0</v>
      </c>
      <c r="K131" s="30">
        <v>12</v>
      </c>
      <c r="L131" s="5"/>
    </row>
    <row r="132" spans="1:12" ht="36.75" customHeight="1">
      <c r="A132" s="90"/>
      <c r="B132" s="91"/>
      <c r="C132" s="91"/>
      <c r="D132" s="61" t="s">
        <v>163</v>
      </c>
      <c r="E132" s="62"/>
      <c r="F132" s="23" t="s">
        <v>265</v>
      </c>
      <c r="G132" s="30">
        <v>124</v>
      </c>
      <c r="H132" s="30">
        <v>124</v>
      </c>
      <c r="I132" s="30">
        <v>0</v>
      </c>
      <c r="J132" s="30">
        <v>0</v>
      </c>
      <c r="K132" s="30">
        <v>1</v>
      </c>
      <c r="L132" s="5"/>
    </row>
    <row r="133" spans="1:12" ht="30.75" customHeight="1">
      <c r="A133" s="93"/>
      <c r="B133" s="94"/>
      <c r="C133" s="94"/>
      <c r="D133" s="137" t="s">
        <v>185</v>
      </c>
      <c r="E133" s="138"/>
      <c r="F133" s="21"/>
      <c r="G133" s="31">
        <f>SUM(G121:G132)</f>
        <v>2127</v>
      </c>
      <c r="H133" s="31">
        <f>SUM(H121:H132)</f>
        <v>2074</v>
      </c>
      <c r="I133" s="31">
        <f>SUM(I121:I132)</f>
        <v>0</v>
      </c>
      <c r="J133" s="31">
        <f>SUM(J121:J132)</f>
        <v>53</v>
      </c>
      <c r="K133" s="31">
        <f>SUM(K121:K132)</f>
        <v>216</v>
      </c>
      <c r="L133" s="5"/>
    </row>
    <row r="134" spans="1:12" ht="18.75" customHeight="1">
      <c r="A134" s="68" t="s">
        <v>55</v>
      </c>
      <c r="B134" s="103"/>
      <c r="C134" s="103"/>
      <c r="D134" s="103"/>
      <c r="E134" s="103"/>
      <c r="F134" s="41"/>
      <c r="G134" s="33">
        <f>SUM(G116,G119,G133)</f>
        <v>2176</v>
      </c>
      <c r="H134" s="33">
        <f>SUM(H116,H119,H133)</f>
        <v>2123</v>
      </c>
      <c r="I134" s="33">
        <f>SUM(I116,I119,I133)</f>
        <v>0</v>
      </c>
      <c r="J134" s="33">
        <f>SUM(J116,J119,J133)</f>
        <v>53</v>
      </c>
      <c r="K134" s="33">
        <f>SUM(K116,K119,K133)</f>
        <v>216</v>
      </c>
      <c r="L134" s="5"/>
    </row>
    <row r="135" spans="1:12" ht="18.75" customHeight="1">
      <c r="A135" s="108" t="s">
        <v>68</v>
      </c>
      <c r="B135" s="147"/>
      <c r="C135" s="147"/>
      <c r="D135" s="74" t="s">
        <v>100</v>
      </c>
      <c r="E135" s="86"/>
      <c r="F135" s="86"/>
      <c r="G135" s="86"/>
      <c r="H135" s="86"/>
      <c r="I135" s="86"/>
      <c r="J135" s="86"/>
      <c r="K135" s="119"/>
      <c r="L135" s="5"/>
    </row>
    <row r="136" spans="1:12" ht="33.75" customHeight="1">
      <c r="A136" s="148"/>
      <c r="B136" s="149"/>
      <c r="C136" s="149"/>
      <c r="D136" s="53" t="s">
        <v>164</v>
      </c>
      <c r="E136" s="54"/>
      <c r="F136" s="23" t="s">
        <v>268</v>
      </c>
      <c r="G136" s="30">
        <v>77</v>
      </c>
      <c r="H136" s="30">
        <v>77</v>
      </c>
      <c r="I136" s="30">
        <v>0</v>
      </c>
      <c r="J136" s="30">
        <v>0</v>
      </c>
      <c r="K136" s="30">
        <v>0</v>
      </c>
      <c r="L136" s="5"/>
    </row>
    <row r="137" spans="1:12" ht="31.5" customHeight="1">
      <c r="A137" s="148"/>
      <c r="B137" s="149"/>
      <c r="C137" s="149"/>
      <c r="D137" s="53" t="s">
        <v>133</v>
      </c>
      <c r="E137" s="54"/>
      <c r="F137" s="23" t="s">
        <v>269</v>
      </c>
      <c r="G137" s="30">
        <v>28</v>
      </c>
      <c r="H137" s="30">
        <v>28</v>
      </c>
      <c r="I137" s="30">
        <v>0</v>
      </c>
      <c r="J137" s="30">
        <v>0</v>
      </c>
      <c r="K137" s="30">
        <v>0</v>
      </c>
      <c r="L137" s="5"/>
    </row>
    <row r="138" spans="1:12" ht="20.25" customHeight="1">
      <c r="A138" s="148"/>
      <c r="B138" s="149"/>
      <c r="C138" s="149"/>
      <c r="D138" s="53" t="s">
        <v>32</v>
      </c>
      <c r="E138" s="54"/>
      <c r="F138" s="23" t="s">
        <v>208</v>
      </c>
      <c r="G138" s="30">
        <v>27</v>
      </c>
      <c r="H138" s="30">
        <v>27</v>
      </c>
      <c r="I138" s="30">
        <v>0</v>
      </c>
      <c r="J138" s="30">
        <v>0</v>
      </c>
      <c r="K138" s="30">
        <v>0</v>
      </c>
      <c r="L138" s="5"/>
    </row>
    <row r="139" spans="1:12" ht="20.25" customHeight="1">
      <c r="A139" s="148"/>
      <c r="B139" s="149"/>
      <c r="C139" s="149"/>
      <c r="D139" s="53" t="s">
        <v>28</v>
      </c>
      <c r="E139" s="54"/>
      <c r="F139" s="23" t="s">
        <v>238</v>
      </c>
      <c r="G139" s="30">
        <v>20</v>
      </c>
      <c r="H139" s="30">
        <v>20</v>
      </c>
      <c r="I139" s="30">
        <v>0</v>
      </c>
      <c r="J139" s="30">
        <v>0</v>
      </c>
      <c r="K139" s="30">
        <v>0</v>
      </c>
      <c r="L139" s="5"/>
    </row>
    <row r="140" spans="1:12" ht="27.75" customHeight="1">
      <c r="A140" s="148"/>
      <c r="B140" s="149"/>
      <c r="C140" s="149"/>
      <c r="D140" s="137" t="s">
        <v>202</v>
      </c>
      <c r="E140" s="138"/>
      <c r="F140" s="29"/>
      <c r="G140" s="31">
        <f>SUM(G136:G139)</f>
        <v>152</v>
      </c>
      <c r="H140" s="31">
        <f>SUM(H136:H139)</f>
        <v>152</v>
      </c>
      <c r="I140" s="31">
        <f>SUM(I136:I139)</f>
        <v>0</v>
      </c>
      <c r="J140" s="31">
        <f>SUM(J136:J139)</f>
        <v>0</v>
      </c>
      <c r="K140" s="31">
        <f>SUM(K136:K139)</f>
        <v>0</v>
      </c>
      <c r="L140" s="5"/>
    </row>
    <row r="141" spans="1:12" ht="18.75" customHeight="1">
      <c r="A141" s="148"/>
      <c r="B141" s="149"/>
      <c r="C141" s="149"/>
      <c r="D141" s="74" t="s">
        <v>98</v>
      </c>
      <c r="E141" s="105"/>
      <c r="F141" s="105"/>
      <c r="G141" s="105"/>
      <c r="H141" s="105"/>
      <c r="I141" s="105"/>
      <c r="J141" s="105"/>
      <c r="K141" s="106"/>
      <c r="L141" s="5"/>
    </row>
    <row r="142" spans="1:12" ht="21.75" customHeight="1">
      <c r="A142" s="148"/>
      <c r="B142" s="149"/>
      <c r="C142" s="149"/>
      <c r="D142" s="53" t="s">
        <v>125</v>
      </c>
      <c r="E142" s="54"/>
      <c r="F142" s="23" t="s">
        <v>259</v>
      </c>
      <c r="G142" s="30">
        <v>45</v>
      </c>
      <c r="H142" s="30">
        <v>45</v>
      </c>
      <c r="I142" s="30">
        <v>0</v>
      </c>
      <c r="J142" s="30">
        <v>0</v>
      </c>
      <c r="K142" s="30">
        <v>0</v>
      </c>
      <c r="L142" s="5"/>
    </row>
    <row r="143" spans="1:12" ht="33.75" customHeight="1">
      <c r="A143" s="148"/>
      <c r="B143" s="149"/>
      <c r="C143" s="149"/>
      <c r="D143" s="53" t="s">
        <v>130</v>
      </c>
      <c r="E143" s="54"/>
      <c r="F143" s="26" t="s">
        <v>209</v>
      </c>
      <c r="G143" s="30">
        <v>108</v>
      </c>
      <c r="H143" s="30">
        <v>108</v>
      </c>
      <c r="I143" s="30">
        <v>0</v>
      </c>
      <c r="J143" s="30">
        <v>0</v>
      </c>
      <c r="K143" s="30">
        <v>0</v>
      </c>
      <c r="L143" s="5"/>
    </row>
    <row r="144" spans="1:12" ht="34.5" customHeight="1">
      <c r="A144" s="148"/>
      <c r="B144" s="149"/>
      <c r="C144" s="149"/>
      <c r="D144" s="53" t="s">
        <v>149</v>
      </c>
      <c r="E144" s="54"/>
      <c r="F144" s="23" t="s">
        <v>263</v>
      </c>
      <c r="G144" s="30">
        <v>50</v>
      </c>
      <c r="H144" s="30">
        <v>50</v>
      </c>
      <c r="I144" s="30">
        <v>0</v>
      </c>
      <c r="J144" s="30">
        <v>0</v>
      </c>
      <c r="K144" s="30">
        <v>0</v>
      </c>
      <c r="L144" s="5"/>
    </row>
    <row r="145" spans="1:12" ht="35.25" customHeight="1">
      <c r="A145" s="148"/>
      <c r="B145" s="149"/>
      <c r="C145" s="149"/>
      <c r="D145" s="53" t="s">
        <v>165</v>
      </c>
      <c r="E145" s="54"/>
      <c r="F145" s="23" t="s">
        <v>265</v>
      </c>
      <c r="G145" s="30">
        <v>25</v>
      </c>
      <c r="H145" s="30">
        <v>25</v>
      </c>
      <c r="I145" s="30">
        <v>0</v>
      </c>
      <c r="J145" s="30">
        <v>0</v>
      </c>
      <c r="K145" s="30">
        <v>0</v>
      </c>
      <c r="L145" s="5"/>
    </row>
    <row r="146" spans="1:12" ht="27" customHeight="1">
      <c r="A146" s="148"/>
      <c r="B146" s="149"/>
      <c r="C146" s="149"/>
      <c r="D146" s="137" t="s">
        <v>185</v>
      </c>
      <c r="E146" s="138"/>
      <c r="F146" s="29"/>
      <c r="G146" s="31">
        <f>SUM(G142:G145)</f>
        <v>228</v>
      </c>
      <c r="H146" s="31">
        <f>SUM(H142:H145)</f>
        <v>228</v>
      </c>
      <c r="I146" s="31">
        <f>SUM(I142:I145)</f>
        <v>0</v>
      </c>
      <c r="J146" s="31">
        <f>SUM(J142:J145)</f>
        <v>0</v>
      </c>
      <c r="K146" s="31">
        <f>SUM(K142:K145)</f>
        <v>0</v>
      </c>
      <c r="L146" s="5"/>
    </row>
    <row r="147" spans="1:12" ht="18.75" customHeight="1">
      <c r="A147" s="68" t="s">
        <v>55</v>
      </c>
      <c r="B147" s="103"/>
      <c r="C147" s="103"/>
      <c r="D147" s="103"/>
      <c r="E147" s="103"/>
      <c r="F147" s="41"/>
      <c r="G147" s="33">
        <f>SUM(G140,G146)</f>
        <v>380</v>
      </c>
      <c r="H147" s="33">
        <f>SUM(H140,H146)</f>
        <v>380</v>
      </c>
      <c r="I147" s="33">
        <f>SUM(I140,I146)</f>
        <v>0</v>
      </c>
      <c r="J147" s="33">
        <f>SUM(J140,J146)</f>
        <v>0</v>
      </c>
      <c r="K147" s="33">
        <f>SUM(K140,K146)</f>
        <v>0</v>
      </c>
      <c r="L147" s="5"/>
    </row>
    <row r="148" spans="1:12" ht="18.75" customHeight="1">
      <c r="A148" s="108" t="s">
        <v>26</v>
      </c>
      <c r="B148" s="88"/>
      <c r="C148" s="88"/>
      <c r="D148" s="74" t="s">
        <v>100</v>
      </c>
      <c r="E148" s="86"/>
      <c r="F148" s="86"/>
      <c r="G148" s="86"/>
      <c r="H148" s="86"/>
      <c r="I148" s="86"/>
      <c r="J148" s="86"/>
      <c r="K148" s="119"/>
      <c r="L148" s="5"/>
    </row>
    <row r="149" spans="1:12" ht="18.75" customHeight="1">
      <c r="A149" s="90"/>
      <c r="B149" s="91"/>
      <c r="C149" s="91"/>
      <c r="D149" s="53" t="s">
        <v>32</v>
      </c>
      <c r="E149" s="54"/>
      <c r="F149" s="23" t="s">
        <v>208</v>
      </c>
      <c r="G149" s="30">
        <v>70</v>
      </c>
      <c r="H149" s="30">
        <v>70</v>
      </c>
      <c r="I149" s="30">
        <v>0</v>
      </c>
      <c r="J149" s="30">
        <v>0</v>
      </c>
      <c r="K149" s="30">
        <v>0</v>
      </c>
      <c r="L149" s="5"/>
    </row>
    <row r="150" spans="1:12" ht="31.5" customHeight="1">
      <c r="A150" s="90"/>
      <c r="B150" s="91"/>
      <c r="C150" s="91"/>
      <c r="D150" s="53" t="s">
        <v>27</v>
      </c>
      <c r="E150" s="54"/>
      <c r="F150" s="20" t="s">
        <v>270</v>
      </c>
      <c r="G150" s="30">
        <v>17</v>
      </c>
      <c r="H150" s="30">
        <v>17</v>
      </c>
      <c r="I150" s="30">
        <v>0</v>
      </c>
      <c r="J150" s="30">
        <v>0</v>
      </c>
      <c r="K150" s="30">
        <v>0</v>
      </c>
      <c r="L150" s="5"/>
    </row>
    <row r="151" spans="1:12" ht="18.75" customHeight="1">
      <c r="A151" s="90"/>
      <c r="B151" s="91"/>
      <c r="C151" s="91"/>
      <c r="D151" s="53" t="s">
        <v>17</v>
      </c>
      <c r="E151" s="54"/>
      <c r="F151" s="23" t="s">
        <v>207</v>
      </c>
      <c r="G151" s="30">
        <v>34</v>
      </c>
      <c r="H151" s="30">
        <v>34</v>
      </c>
      <c r="I151" s="30">
        <v>0</v>
      </c>
      <c r="J151" s="30">
        <v>0</v>
      </c>
      <c r="K151" s="30">
        <v>0</v>
      </c>
      <c r="L151" s="5"/>
    </row>
    <row r="152" spans="1:12" ht="20.25" customHeight="1">
      <c r="A152" s="90"/>
      <c r="B152" s="91"/>
      <c r="C152" s="91"/>
      <c r="D152" s="53" t="s">
        <v>28</v>
      </c>
      <c r="E152" s="54"/>
      <c r="F152" s="44" t="s">
        <v>238</v>
      </c>
      <c r="G152" s="30">
        <v>49</v>
      </c>
      <c r="H152" s="30">
        <v>49</v>
      </c>
      <c r="I152" s="30">
        <v>0</v>
      </c>
      <c r="J152" s="30">
        <v>0</v>
      </c>
      <c r="K152" s="30">
        <v>0</v>
      </c>
      <c r="L152" s="5"/>
    </row>
    <row r="153" spans="1:12" ht="33.75" customHeight="1">
      <c r="A153" s="90"/>
      <c r="B153" s="91"/>
      <c r="C153" s="91"/>
      <c r="D153" s="53" t="s">
        <v>134</v>
      </c>
      <c r="E153" s="54"/>
      <c r="F153" s="20" t="s">
        <v>216</v>
      </c>
      <c r="G153" s="30">
        <v>18</v>
      </c>
      <c r="H153" s="30">
        <v>18</v>
      </c>
      <c r="I153" s="30">
        <v>0</v>
      </c>
      <c r="J153" s="30">
        <v>0</v>
      </c>
      <c r="K153" s="30">
        <v>0</v>
      </c>
      <c r="L153" s="5"/>
    </row>
    <row r="154" spans="1:12" ht="30.75" customHeight="1">
      <c r="A154" s="90"/>
      <c r="B154" s="91"/>
      <c r="C154" s="91"/>
      <c r="D154" s="137" t="s">
        <v>202</v>
      </c>
      <c r="E154" s="138"/>
      <c r="F154" s="20"/>
      <c r="G154" s="31">
        <f>SUM(G149:G153)</f>
        <v>188</v>
      </c>
      <c r="H154" s="31">
        <f>SUM(H149:H153)</f>
        <v>188</v>
      </c>
      <c r="I154" s="31">
        <f>SUM(I149:I153)</f>
        <v>0</v>
      </c>
      <c r="J154" s="31">
        <f>SUM(J149:J153)</f>
        <v>0</v>
      </c>
      <c r="K154" s="31">
        <f>SUM(K149:K153)</f>
        <v>0</v>
      </c>
      <c r="L154" s="5"/>
    </row>
    <row r="155" spans="1:12" ht="18.75" customHeight="1">
      <c r="A155" s="90"/>
      <c r="B155" s="91"/>
      <c r="C155" s="91"/>
      <c r="D155" s="74" t="s">
        <v>98</v>
      </c>
      <c r="E155" s="105"/>
      <c r="F155" s="105"/>
      <c r="G155" s="105"/>
      <c r="H155" s="105"/>
      <c r="I155" s="105"/>
      <c r="J155" s="105"/>
      <c r="K155" s="106"/>
      <c r="L155" s="5"/>
    </row>
    <row r="156" spans="1:12" ht="18.75" customHeight="1">
      <c r="A156" s="90"/>
      <c r="B156" s="91"/>
      <c r="C156" s="91"/>
      <c r="D156" s="61" t="s">
        <v>66</v>
      </c>
      <c r="E156" s="67"/>
      <c r="F156" s="44" t="s">
        <v>277</v>
      </c>
      <c r="G156" s="30">
        <v>84</v>
      </c>
      <c r="H156" s="30">
        <v>84</v>
      </c>
      <c r="I156" s="30">
        <v>0</v>
      </c>
      <c r="J156" s="30">
        <v>0</v>
      </c>
      <c r="K156" s="30">
        <v>0</v>
      </c>
      <c r="L156" s="5"/>
    </row>
    <row r="157" spans="1:12" ht="31.5" customHeight="1">
      <c r="A157" s="90"/>
      <c r="B157" s="91"/>
      <c r="C157" s="91"/>
      <c r="D157" s="53" t="s">
        <v>149</v>
      </c>
      <c r="E157" s="54"/>
      <c r="F157" s="23" t="s">
        <v>263</v>
      </c>
      <c r="G157" s="30">
        <v>101</v>
      </c>
      <c r="H157" s="30">
        <v>101</v>
      </c>
      <c r="I157" s="30">
        <v>0</v>
      </c>
      <c r="J157" s="30">
        <v>0</v>
      </c>
      <c r="K157" s="30">
        <v>0</v>
      </c>
      <c r="L157" s="5"/>
    </row>
    <row r="158" spans="1:12" ht="28.5" customHeight="1">
      <c r="A158" s="93"/>
      <c r="B158" s="94"/>
      <c r="C158" s="94"/>
      <c r="D158" s="137" t="s">
        <v>185</v>
      </c>
      <c r="E158" s="138"/>
      <c r="F158" s="27"/>
      <c r="G158" s="31">
        <f>SUM(G156:G157)</f>
        <v>185</v>
      </c>
      <c r="H158" s="31">
        <f>SUM(H156:H157)</f>
        <v>185</v>
      </c>
      <c r="I158" s="31">
        <f>SUM(I156:I157)</f>
        <v>0</v>
      </c>
      <c r="J158" s="31">
        <f>SUM(J156:J157)</f>
        <v>0</v>
      </c>
      <c r="K158" s="31">
        <f>SUM(K156:K157)</f>
        <v>0</v>
      </c>
      <c r="L158" s="5"/>
    </row>
    <row r="159" spans="1:12" ht="18.75" customHeight="1">
      <c r="A159" s="68" t="s">
        <v>55</v>
      </c>
      <c r="B159" s="103"/>
      <c r="C159" s="103"/>
      <c r="D159" s="103"/>
      <c r="E159" s="103"/>
      <c r="F159" s="41"/>
      <c r="G159" s="33">
        <f>SUM(G154,G158)</f>
        <v>373</v>
      </c>
      <c r="H159" s="33">
        <f>SUM(H154,H158)</f>
        <v>373</v>
      </c>
      <c r="I159" s="33">
        <f>SUM(I154,I158)</f>
        <v>0</v>
      </c>
      <c r="J159" s="33">
        <f>SUM(J154,J158)</f>
        <v>0</v>
      </c>
      <c r="K159" s="33">
        <f>SUM(K154,K158)</f>
        <v>0</v>
      </c>
      <c r="L159" s="5"/>
    </row>
    <row r="160" spans="1:12" ht="18.75" customHeight="1">
      <c r="A160" s="108" t="s">
        <v>87</v>
      </c>
      <c r="B160" s="147"/>
      <c r="C160" s="161"/>
      <c r="D160" s="74" t="s">
        <v>98</v>
      </c>
      <c r="E160" s="105"/>
      <c r="F160" s="105"/>
      <c r="G160" s="105"/>
      <c r="H160" s="105"/>
      <c r="I160" s="105"/>
      <c r="J160" s="105"/>
      <c r="K160" s="106"/>
      <c r="L160" s="5"/>
    </row>
    <row r="161" spans="1:12" ht="32.25" customHeight="1">
      <c r="A161" s="148"/>
      <c r="B161" s="149"/>
      <c r="C161" s="163"/>
      <c r="D161" s="61" t="s">
        <v>125</v>
      </c>
      <c r="E161" s="62"/>
      <c r="F161" s="23" t="s">
        <v>259</v>
      </c>
      <c r="G161" s="30">
        <v>23</v>
      </c>
      <c r="H161" s="30">
        <v>16</v>
      </c>
      <c r="I161" s="30">
        <v>0</v>
      </c>
      <c r="J161" s="30">
        <v>7</v>
      </c>
      <c r="K161" s="30">
        <v>7</v>
      </c>
      <c r="L161" s="5"/>
    </row>
    <row r="162" spans="1:12" ht="20.25" customHeight="1">
      <c r="A162" s="148"/>
      <c r="B162" s="149"/>
      <c r="C162" s="163"/>
      <c r="D162" s="61" t="s">
        <v>166</v>
      </c>
      <c r="E162" s="62"/>
      <c r="F162" s="20" t="s">
        <v>278</v>
      </c>
      <c r="G162" s="30">
        <v>42</v>
      </c>
      <c r="H162" s="30">
        <v>42</v>
      </c>
      <c r="I162" s="30">
        <v>0</v>
      </c>
      <c r="J162" s="30">
        <v>0</v>
      </c>
      <c r="K162" s="30">
        <v>0</v>
      </c>
      <c r="L162" s="5"/>
    </row>
    <row r="163" spans="1:12" ht="32.25" customHeight="1">
      <c r="A163" s="148"/>
      <c r="B163" s="149"/>
      <c r="C163" s="163"/>
      <c r="D163" s="61" t="s">
        <v>167</v>
      </c>
      <c r="E163" s="62"/>
      <c r="F163" s="20" t="s">
        <v>279</v>
      </c>
      <c r="G163" s="30">
        <v>224</v>
      </c>
      <c r="H163" s="30">
        <v>132</v>
      </c>
      <c r="I163" s="30">
        <v>0</v>
      </c>
      <c r="J163" s="30">
        <v>92</v>
      </c>
      <c r="K163" s="30">
        <v>74</v>
      </c>
      <c r="L163" s="5"/>
    </row>
    <row r="164" spans="1:12" ht="45.75" customHeight="1">
      <c r="A164" s="148"/>
      <c r="B164" s="149"/>
      <c r="C164" s="163"/>
      <c r="D164" s="61" t="s">
        <v>168</v>
      </c>
      <c r="E164" s="62"/>
      <c r="F164" s="20" t="s">
        <v>252</v>
      </c>
      <c r="G164" s="30">
        <v>237</v>
      </c>
      <c r="H164" s="30">
        <v>237</v>
      </c>
      <c r="I164" s="30">
        <v>0</v>
      </c>
      <c r="J164" s="30">
        <v>0</v>
      </c>
      <c r="K164" s="30">
        <v>16</v>
      </c>
      <c r="L164" s="5"/>
    </row>
    <row r="165" spans="1:12" ht="33" customHeight="1">
      <c r="A165" s="148"/>
      <c r="B165" s="149"/>
      <c r="C165" s="163"/>
      <c r="D165" s="61" t="s">
        <v>130</v>
      </c>
      <c r="E165" s="62"/>
      <c r="F165" s="26" t="s">
        <v>209</v>
      </c>
      <c r="G165" s="30">
        <v>101</v>
      </c>
      <c r="H165" s="30">
        <v>101</v>
      </c>
      <c r="I165" s="30">
        <v>0</v>
      </c>
      <c r="J165" s="30">
        <v>0</v>
      </c>
      <c r="K165" s="30">
        <v>0</v>
      </c>
      <c r="L165" s="5"/>
    </row>
    <row r="166" spans="1:12" ht="21.75" customHeight="1">
      <c r="A166" s="148"/>
      <c r="B166" s="149"/>
      <c r="C166" s="163"/>
      <c r="D166" s="61" t="s">
        <v>111</v>
      </c>
      <c r="E166" s="67"/>
      <c r="F166" s="23" t="s">
        <v>280</v>
      </c>
      <c r="G166" s="30">
        <v>20</v>
      </c>
      <c r="H166" s="30">
        <v>20</v>
      </c>
      <c r="I166" s="30">
        <v>0</v>
      </c>
      <c r="J166" s="30">
        <v>0</v>
      </c>
      <c r="K166" s="30">
        <v>0</v>
      </c>
      <c r="L166" s="5"/>
    </row>
    <row r="167" spans="1:12" ht="34.5" customHeight="1">
      <c r="A167" s="148"/>
      <c r="B167" s="162"/>
      <c r="C167" s="163"/>
      <c r="D167" s="61" t="s">
        <v>59</v>
      </c>
      <c r="E167" s="62"/>
      <c r="F167" s="20" t="s">
        <v>273</v>
      </c>
      <c r="G167" s="30">
        <v>107</v>
      </c>
      <c r="H167" s="30">
        <v>107</v>
      </c>
      <c r="I167" s="30">
        <v>0</v>
      </c>
      <c r="J167" s="30">
        <v>0</v>
      </c>
      <c r="K167" s="30">
        <v>8</v>
      </c>
      <c r="L167" s="5"/>
    </row>
    <row r="168" spans="1:12" ht="34.5" customHeight="1">
      <c r="A168" s="93"/>
      <c r="B168" s="94"/>
      <c r="C168" s="95"/>
      <c r="D168" s="53" t="s">
        <v>112</v>
      </c>
      <c r="E168" s="55"/>
      <c r="F168" s="20" t="s">
        <v>281</v>
      </c>
      <c r="G168" s="30">
        <v>19</v>
      </c>
      <c r="H168" s="30">
        <v>19</v>
      </c>
      <c r="I168" s="30">
        <v>0</v>
      </c>
      <c r="J168" s="30">
        <v>0</v>
      </c>
      <c r="K168" s="30">
        <v>0</v>
      </c>
      <c r="L168" s="5"/>
    </row>
    <row r="169" spans="1:12" ht="18.75" customHeight="1">
      <c r="A169" s="68" t="s">
        <v>55</v>
      </c>
      <c r="B169" s="103"/>
      <c r="C169" s="103"/>
      <c r="D169" s="103"/>
      <c r="E169" s="103"/>
      <c r="F169" s="41"/>
      <c r="G169" s="33">
        <f>SUM(G161:G168)</f>
        <v>773</v>
      </c>
      <c r="H169" s="33">
        <f>SUM(H161:H168)</f>
        <v>674</v>
      </c>
      <c r="I169" s="33">
        <f>SUM(I161:I168)</f>
        <v>0</v>
      </c>
      <c r="J169" s="33">
        <f>SUM(J161:J168)</f>
        <v>99</v>
      </c>
      <c r="K169" s="33">
        <f>SUM(K161:K168)</f>
        <v>105</v>
      </c>
      <c r="L169" s="5"/>
    </row>
    <row r="170" spans="1:12" ht="18.75" customHeight="1">
      <c r="A170" s="108" t="s">
        <v>30</v>
      </c>
      <c r="B170" s="147"/>
      <c r="C170" s="161"/>
      <c r="D170" s="86" t="s">
        <v>98</v>
      </c>
      <c r="E170" s="105"/>
      <c r="F170" s="105"/>
      <c r="G170" s="105"/>
      <c r="H170" s="105"/>
      <c r="I170" s="105"/>
      <c r="J170" s="105"/>
      <c r="K170" s="106"/>
      <c r="L170" s="5"/>
    </row>
    <row r="171" spans="1:12" ht="25.5" customHeight="1">
      <c r="A171" s="148"/>
      <c r="B171" s="162"/>
      <c r="C171" s="163"/>
      <c r="D171" s="69" t="s">
        <v>125</v>
      </c>
      <c r="E171" s="62"/>
      <c r="F171" s="23" t="s">
        <v>259</v>
      </c>
      <c r="G171" s="30">
        <v>55</v>
      </c>
      <c r="H171" s="30">
        <v>10</v>
      </c>
      <c r="I171" s="30">
        <v>0</v>
      </c>
      <c r="J171" s="30">
        <v>45</v>
      </c>
      <c r="K171" s="30">
        <v>45</v>
      </c>
      <c r="L171" s="5"/>
    </row>
    <row r="172" spans="1:12" ht="26.25" customHeight="1">
      <c r="A172" s="148"/>
      <c r="B172" s="162"/>
      <c r="C172" s="163"/>
      <c r="D172" s="69" t="s">
        <v>169</v>
      </c>
      <c r="E172" s="62"/>
      <c r="F172" s="23" t="s">
        <v>282</v>
      </c>
      <c r="G172" s="30">
        <v>15</v>
      </c>
      <c r="H172" s="30">
        <v>15</v>
      </c>
      <c r="I172" s="30">
        <v>0</v>
      </c>
      <c r="J172" s="30">
        <v>0</v>
      </c>
      <c r="K172" s="30">
        <v>0</v>
      </c>
      <c r="L172" s="5"/>
    </row>
    <row r="173" spans="1:12" ht="21" customHeight="1">
      <c r="A173" s="148"/>
      <c r="B173" s="162"/>
      <c r="C173" s="163"/>
      <c r="D173" s="58" t="s">
        <v>85</v>
      </c>
      <c r="E173" s="55"/>
      <c r="F173" s="23" t="s">
        <v>283</v>
      </c>
      <c r="G173" s="30">
        <v>77</v>
      </c>
      <c r="H173" s="30">
        <v>77</v>
      </c>
      <c r="I173" s="30">
        <v>0</v>
      </c>
      <c r="J173" s="30">
        <v>0</v>
      </c>
      <c r="K173" s="30">
        <v>0</v>
      </c>
      <c r="L173" s="5"/>
    </row>
    <row r="174" spans="1:12" ht="35.25" customHeight="1">
      <c r="A174" s="148"/>
      <c r="B174" s="162"/>
      <c r="C174" s="163"/>
      <c r="D174" s="69" t="s">
        <v>130</v>
      </c>
      <c r="E174" s="62"/>
      <c r="F174" s="23" t="s">
        <v>209</v>
      </c>
      <c r="G174" s="30">
        <v>216</v>
      </c>
      <c r="H174" s="30">
        <v>143</v>
      </c>
      <c r="I174" s="30">
        <v>0</v>
      </c>
      <c r="J174" s="30">
        <v>73</v>
      </c>
      <c r="K174" s="30">
        <v>50</v>
      </c>
      <c r="L174" s="5"/>
    </row>
    <row r="175" spans="1:12" ht="32.25" customHeight="1">
      <c r="A175" s="148"/>
      <c r="B175" s="162"/>
      <c r="C175" s="163"/>
      <c r="D175" s="69" t="s">
        <v>149</v>
      </c>
      <c r="E175" s="62"/>
      <c r="F175" s="23" t="s">
        <v>240</v>
      </c>
      <c r="G175" s="30">
        <v>103</v>
      </c>
      <c r="H175" s="30">
        <v>86</v>
      </c>
      <c r="I175" s="30">
        <v>0</v>
      </c>
      <c r="J175" s="30">
        <v>17</v>
      </c>
      <c r="K175" s="30">
        <v>17</v>
      </c>
      <c r="L175" s="5"/>
    </row>
    <row r="176" spans="1:12" ht="20.25" customHeight="1">
      <c r="A176" s="148"/>
      <c r="B176" s="162"/>
      <c r="C176" s="163"/>
      <c r="D176" s="69" t="s">
        <v>170</v>
      </c>
      <c r="E176" s="62"/>
      <c r="F176" s="23" t="s">
        <v>284</v>
      </c>
      <c r="G176" s="30">
        <v>22</v>
      </c>
      <c r="H176" s="30">
        <v>0</v>
      </c>
      <c r="I176" s="30">
        <v>0</v>
      </c>
      <c r="J176" s="30">
        <v>22</v>
      </c>
      <c r="K176" s="30">
        <v>1</v>
      </c>
      <c r="L176" s="5"/>
    </row>
    <row r="177" spans="1:12" ht="32.25" customHeight="1">
      <c r="A177" s="148"/>
      <c r="B177" s="162"/>
      <c r="C177" s="163"/>
      <c r="D177" s="58" t="s">
        <v>171</v>
      </c>
      <c r="E177" s="54"/>
      <c r="F177" s="23" t="s">
        <v>265</v>
      </c>
      <c r="G177" s="30">
        <v>22</v>
      </c>
      <c r="H177" s="30">
        <v>0</v>
      </c>
      <c r="I177" s="30">
        <v>0</v>
      </c>
      <c r="J177" s="30">
        <v>22</v>
      </c>
      <c r="K177" s="30">
        <v>1</v>
      </c>
      <c r="L177" s="5"/>
    </row>
    <row r="178" spans="1:12" ht="31.5" customHeight="1">
      <c r="A178" s="93"/>
      <c r="B178" s="94"/>
      <c r="C178" s="95"/>
      <c r="D178" s="53" t="s">
        <v>286</v>
      </c>
      <c r="E178" s="54"/>
      <c r="F178" s="23" t="s">
        <v>285</v>
      </c>
      <c r="G178" s="30">
        <v>29</v>
      </c>
      <c r="H178" s="30">
        <v>15</v>
      </c>
      <c r="I178" s="30">
        <v>0</v>
      </c>
      <c r="J178" s="30">
        <v>14</v>
      </c>
      <c r="K178" s="30">
        <v>0</v>
      </c>
      <c r="L178" s="5"/>
    </row>
    <row r="179" spans="1:12" ht="18.75" customHeight="1">
      <c r="A179" s="68" t="s">
        <v>55</v>
      </c>
      <c r="B179" s="103"/>
      <c r="C179" s="103"/>
      <c r="D179" s="103"/>
      <c r="E179" s="103"/>
      <c r="F179" s="41"/>
      <c r="G179" s="33">
        <f>SUM(G171:G178)</f>
        <v>539</v>
      </c>
      <c r="H179" s="33">
        <f>SUM(H171:H178)</f>
        <v>346</v>
      </c>
      <c r="I179" s="33">
        <f>SUM(I171:I178)</f>
        <v>0</v>
      </c>
      <c r="J179" s="33">
        <f>SUM(J171:J178)</f>
        <v>193</v>
      </c>
      <c r="K179" s="33">
        <f>SUM(K171:K178)</f>
        <v>114</v>
      </c>
      <c r="L179" s="5"/>
    </row>
    <row r="180" spans="1:12" ht="16.5" customHeight="1">
      <c r="A180" s="108" t="s">
        <v>62</v>
      </c>
      <c r="B180" s="147"/>
      <c r="C180" s="147"/>
      <c r="D180" s="74" t="s">
        <v>100</v>
      </c>
      <c r="E180" s="86"/>
      <c r="F180" s="86"/>
      <c r="G180" s="86"/>
      <c r="H180" s="86"/>
      <c r="I180" s="86"/>
      <c r="J180" s="86"/>
      <c r="K180" s="119"/>
      <c r="L180" s="5"/>
    </row>
    <row r="181" spans="1:12" ht="18.75" customHeight="1">
      <c r="A181" s="148"/>
      <c r="B181" s="149"/>
      <c r="C181" s="149"/>
      <c r="D181" s="139" t="s">
        <v>24</v>
      </c>
      <c r="E181" s="140"/>
      <c r="F181" s="23" t="s">
        <v>222</v>
      </c>
      <c r="G181" s="30">
        <v>44</v>
      </c>
      <c r="H181" s="30">
        <v>44</v>
      </c>
      <c r="I181" s="30">
        <v>0</v>
      </c>
      <c r="J181" s="30">
        <v>0</v>
      </c>
      <c r="K181" s="30">
        <v>0</v>
      </c>
      <c r="L181" s="5"/>
    </row>
    <row r="182" spans="1:12" ht="18.75" customHeight="1">
      <c r="A182" s="148"/>
      <c r="B182" s="149"/>
      <c r="C182" s="149"/>
      <c r="D182" s="61" t="s">
        <v>33</v>
      </c>
      <c r="E182" s="62"/>
      <c r="F182" s="23" t="s">
        <v>208</v>
      </c>
      <c r="G182" s="30">
        <v>26</v>
      </c>
      <c r="H182" s="30">
        <v>26</v>
      </c>
      <c r="I182" s="30">
        <v>0</v>
      </c>
      <c r="J182" s="30">
        <v>0</v>
      </c>
      <c r="K182" s="30">
        <v>0</v>
      </c>
      <c r="L182" s="5"/>
    </row>
    <row r="183" spans="1:12" ht="30" customHeight="1">
      <c r="A183" s="148"/>
      <c r="B183" s="149"/>
      <c r="C183" s="149"/>
      <c r="D183" s="137" t="s">
        <v>202</v>
      </c>
      <c r="E183" s="138"/>
      <c r="F183" s="20"/>
      <c r="G183" s="30">
        <f>SUM(G181:G182)</f>
        <v>70</v>
      </c>
      <c r="H183" s="30">
        <f>SUM(H181:H182)</f>
        <v>70</v>
      </c>
      <c r="I183" s="30">
        <f>SUM(I181:I182)</f>
        <v>0</v>
      </c>
      <c r="J183" s="30">
        <f>SUM(J181:J182)</f>
        <v>0</v>
      </c>
      <c r="K183" s="30">
        <f>SUM(K181:K182)</f>
        <v>0</v>
      </c>
      <c r="L183" s="5"/>
    </row>
    <row r="184" spans="1:12" ht="18.75" customHeight="1">
      <c r="A184" s="148"/>
      <c r="B184" s="149"/>
      <c r="C184" s="149"/>
      <c r="D184" s="129" t="s">
        <v>99</v>
      </c>
      <c r="E184" s="135"/>
      <c r="F184" s="135"/>
      <c r="G184" s="135"/>
      <c r="H184" s="135"/>
      <c r="I184" s="135"/>
      <c r="J184" s="135"/>
      <c r="K184" s="136"/>
      <c r="L184" s="5"/>
    </row>
    <row r="185" spans="1:12" ht="18.75" customHeight="1">
      <c r="A185" s="148"/>
      <c r="B185" s="149"/>
      <c r="C185" s="149"/>
      <c r="D185" s="61" t="s">
        <v>101</v>
      </c>
      <c r="E185" s="67"/>
      <c r="F185" s="20">
        <v>19727</v>
      </c>
      <c r="G185" s="30">
        <v>29</v>
      </c>
      <c r="H185" s="30">
        <v>29</v>
      </c>
      <c r="I185" s="30">
        <v>0</v>
      </c>
      <c r="J185" s="30">
        <v>0</v>
      </c>
      <c r="K185" s="30">
        <v>0</v>
      </c>
      <c r="L185" s="5"/>
    </row>
    <row r="186" spans="1:12" ht="18" customHeight="1">
      <c r="A186" s="148"/>
      <c r="B186" s="149"/>
      <c r="C186" s="149"/>
      <c r="D186" s="159" t="s">
        <v>159</v>
      </c>
      <c r="E186" s="160"/>
      <c r="F186" s="29"/>
      <c r="G186" s="31">
        <f>SUM(G185:G185)</f>
        <v>29</v>
      </c>
      <c r="H186" s="31">
        <f>SUM(H185:H185)</f>
        <v>29</v>
      </c>
      <c r="I186" s="31">
        <f>SUM(I185:I185)</f>
        <v>0</v>
      </c>
      <c r="J186" s="31">
        <f>SUM(J185:J185)</f>
        <v>0</v>
      </c>
      <c r="K186" s="31">
        <f>SUM(K185:K185)</f>
        <v>0</v>
      </c>
      <c r="L186" s="5"/>
    </row>
    <row r="187" spans="1:12" ht="18.75" customHeight="1">
      <c r="A187" s="148"/>
      <c r="B187" s="149"/>
      <c r="C187" s="149"/>
      <c r="D187" s="74" t="s">
        <v>98</v>
      </c>
      <c r="E187" s="105"/>
      <c r="F187" s="105"/>
      <c r="G187" s="105"/>
      <c r="H187" s="105"/>
      <c r="I187" s="105"/>
      <c r="J187" s="105"/>
      <c r="K187" s="106"/>
      <c r="L187" s="5"/>
    </row>
    <row r="188" spans="1:12" ht="31.5" customHeight="1">
      <c r="A188" s="148"/>
      <c r="B188" s="149"/>
      <c r="C188" s="149"/>
      <c r="D188" s="61" t="s">
        <v>130</v>
      </c>
      <c r="E188" s="62"/>
      <c r="F188" s="23" t="s">
        <v>209</v>
      </c>
      <c r="G188" s="30">
        <v>109</v>
      </c>
      <c r="H188" s="30">
        <v>109</v>
      </c>
      <c r="I188" s="30">
        <v>0</v>
      </c>
      <c r="J188" s="30">
        <v>0</v>
      </c>
      <c r="K188" s="30">
        <v>0</v>
      </c>
      <c r="L188" s="4"/>
    </row>
    <row r="189" spans="1:12" ht="31.5" customHeight="1">
      <c r="A189" s="148"/>
      <c r="B189" s="149"/>
      <c r="C189" s="149"/>
      <c r="D189" s="61" t="s">
        <v>149</v>
      </c>
      <c r="E189" s="62"/>
      <c r="F189" s="23" t="s">
        <v>240</v>
      </c>
      <c r="G189" s="30">
        <v>80</v>
      </c>
      <c r="H189" s="30">
        <v>80</v>
      </c>
      <c r="I189" s="30">
        <v>0</v>
      </c>
      <c r="J189" s="30">
        <v>0</v>
      </c>
      <c r="K189" s="30">
        <v>0</v>
      </c>
      <c r="L189" s="5"/>
    </row>
    <row r="190" spans="1:12" ht="30" customHeight="1">
      <c r="A190" s="150"/>
      <c r="B190" s="151"/>
      <c r="C190" s="151"/>
      <c r="D190" s="137" t="s">
        <v>185</v>
      </c>
      <c r="E190" s="138"/>
      <c r="F190" s="45"/>
      <c r="G190" s="31">
        <f>SUM(G188:G189)</f>
        <v>189</v>
      </c>
      <c r="H190" s="31">
        <f>SUM(H188:H189)</f>
        <v>189</v>
      </c>
      <c r="I190" s="31">
        <f>SUM(I188:I189)</f>
        <v>0</v>
      </c>
      <c r="J190" s="31">
        <f>SUM(J188:J189)</f>
        <v>0</v>
      </c>
      <c r="K190" s="31">
        <f>SUM(K188:K189)</f>
        <v>0</v>
      </c>
      <c r="L190" s="5"/>
    </row>
    <row r="191" spans="1:12" ht="18.75" customHeight="1">
      <c r="A191" s="68" t="s">
        <v>55</v>
      </c>
      <c r="B191" s="103"/>
      <c r="C191" s="103"/>
      <c r="D191" s="103"/>
      <c r="E191" s="103"/>
      <c r="F191" s="41"/>
      <c r="G191" s="33">
        <f>SUM(G183,G186,G190)</f>
        <v>288</v>
      </c>
      <c r="H191" s="33">
        <f>SUM(H183,H186,H190)</f>
        <v>288</v>
      </c>
      <c r="I191" s="33">
        <f>SUM(I183,I186,I190)</f>
        <v>0</v>
      </c>
      <c r="J191" s="33">
        <f>SUM(J183,J186,J190)</f>
        <v>0</v>
      </c>
      <c r="K191" s="33">
        <f>SUM(K183,K186,K190)</f>
        <v>0</v>
      </c>
      <c r="L191" s="5"/>
    </row>
    <row r="192" spans="1:12" ht="18.75" customHeight="1">
      <c r="A192" s="108" t="s">
        <v>70</v>
      </c>
      <c r="B192" s="147"/>
      <c r="C192" s="147"/>
      <c r="D192" s="60" t="s">
        <v>100</v>
      </c>
      <c r="E192" s="70"/>
      <c r="F192" s="70"/>
      <c r="G192" s="70"/>
      <c r="H192" s="70"/>
      <c r="I192" s="70"/>
      <c r="J192" s="70"/>
      <c r="K192" s="71"/>
      <c r="L192" s="5"/>
    </row>
    <row r="193" spans="1:12" ht="30.75" customHeight="1">
      <c r="A193" s="148"/>
      <c r="B193" s="149"/>
      <c r="C193" s="149"/>
      <c r="D193" s="53" t="s">
        <v>172</v>
      </c>
      <c r="E193" s="54"/>
      <c r="F193" s="20" t="s">
        <v>269</v>
      </c>
      <c r="G193" s="30">
        <v>24</v>
      </c>
      <c r="H193" s="30">
        <v>24</v>
      </c>
      <c r="I193" s="30">
        <v>0</v>
      </c>
      <c r="J193" s="30">
        <v>0</v>
      </c>
      <c r="K193" s="30">
        <v>0</v>
      </c>
      <c r="L193" s="5"/>
    </row>
    <row r="194" spans="1:12" ht="21" customHeight="1">
      <c r="A194" s="148"/>
      <c r="B194" s="149"/>
      <c r="C194" s="149"/>
      <c r="D194" s="53" t="s">
        <v>28</v>
      </c>
      <c r="E194" s="54"/>
      <c r="F194" s="44" t="s">
        <v>238</v>
      </c>
      <c r="G194" s="30">
        <v>19</v>
      </c>
      <c r="H194" s="30">
        <v>19</v>
      </c>
      <c r="I194" s="30">
        <v>0</v>
      </c>
      <c r="J194" s="30">
        <v>0</v>
      </c>
      <c r="K194" s="30">
        <v>0</v>
      </c>
      <c r="L194" s="5"/>
    </row>
    <row r="195" spans="1:12" ht="19.5" customHeight="1">
      <c r="A195" s="148"/>
      <c r="B195" s="149"/>
      <c r="C195" s="149"/>
      <c r="D195" s="53" t="s">
        <v>155</v>
      </c>
      <c r="E195" s="54"/>
      <c r="F195" s="20" t="s">
        <v>274</v>
      </c>
      <c r="G195" s="30">
        <v>22</v>
      </c>
      <c r="H195" s="30">
        <v>22</v>
      </c>
      <c r="I195" s="30">
        <v>0</v>
      </c>
      <c r="J195" s="30">
        <v>0</v>
      </c>
      <c r="K195" s="30">
        <v>0</v>
      </c>
      <c r="L195" s="5"/>
    </row>
    <row r="196" spans="1:12" ht="20.25" customHeight="1">
      <c r="A196" s="148"/>
      <c r="B196" s="149"/>
      <c r="C196" s="149"/>
      <c r="D196" s="53" t="s">
        <v>136</v>
      </c>
      <c r="E196" s="54"/>
      <c r="F196" s="20" t="s">
        <v>218</v>
      </c>
      <c r="G196" s="30">
        <v>30</v>
      </c>
      <c r="H196" s="30">
        <v>30</v>
      </c>
      <c r="I196" s="30">
        <v>0</v>
      </c>
      <c r="J196" s="30">
        <v>0</v>
      </c>
      <c r="K196" s="30">
        <v>0</v>
      </c>
      <c r="L196" s="5"/>
    </row>
    <row r="197" spans="1:12" ht="29.25" customHeight="1">
      <c r="A197" s="148"/>
      <c r="B197" s="149"/>
      <c r="C197" s="149"/>
      <c r="D197" s="137" t="s">
        <v>202</v>
      </c>
      <c r="E197" s="138"/>
      <c r="F197" s="32"/>
      <c r="G197" s="31">
        <f>SUM(G193:G196)</f>
        <v>95</v>
      </c>
      <c r="H197" s="31">
        <f>SUM(H193:H196)</f>
        <v>95</v>
      </c>
      <c r="I197" s="31">
        <f>SUM(I193:I196)</f>
        <v>0</v>
      </c>
      <c r="J197" s="31">
        <f>SUM(J193:J196)</f>
        <v>0</v>
      </c>
      <c r="K197" s="31">
        <f>SUM(K193:K196)</f>
        <v>0</v>
      </c>
      <c r="L197" s="5"/>
    </row>
    <row r="198" spans="1:12" ht="18.75" customHeight="1">
      <c r="A198" s="148"/>
      <c r="B198" s="149"/>
      <c r="C198" s="149"/>
      <c r="D198" s="60" t="s">
        <v>98</v>
      </c>
      <c r="E198" s="70"/>
      <c r="F198" s="70"/>
      <c r="G198" s="70"/>
      <c r="H198" s="70"/>
      <c r="I198" s="70"/>
      <c r="J198" s="70"/>
      <c r="K198" s="71"/>
      <c r="L198" s="5"/>
    </row>
    <row r="199" spans="1:12" ht="19.5" customHeight="1">
      <c r="A199" s="148"/>
      <c r="B199" s="149"/>
      <c r="C199" s="149"/>
      <c r="D199" s="53" t="s">
        <v>173</v>
      </c>
      <c r="E199" s="54"/>
      <c r="F199" s="20" t="s">
        <v>287</v>
      </c>
      <c r="G199" s="30">
        <v>79</v>
      </c>
      <c r="H199" s="30">
        <v>79</v>
      </c>
      <c r="I199" s="30">
        <v>0</v>
      </c>
      <c r="J199" s="30">
        <v>0</v>
      </c>
      <c r="K199" s="30">
        <v>0</v>
      </c>
      <c r="L199" s="5"/>
    </row>
    <row r="200" spans="1:12" ht="33" customHeight="1">
      <c r="A200" s="148"/>
      <c r="B200" s="149"/>
      <c r="C200" s="149"/>
      <c r="D200" s="53" t="s">
        <v>149</v>
      </c>
      <c r="E200" s="54"/>
      <c r="F200" s="23" t="s">
        <v>240</v>
      </c>
      <c r="G200" s="30">
        <v>68</v>
      </c>
      <c r="H200" s="30">
        <v>68</v>
      </c>
      <c r="I200" s="30">
        <v>0</v>
      </c>
      <c r="J200" s="30">
        <v>0</v>
      </c>
      <c r="K200" s="30">
        <v>0</v>
      </c>
      <c r="L200" s="5"/>
    </row>
    <row r="201" spans="1:12" ht="30.75" customHeight="1">
      <c r="A201" s="150"/>
      <c r="B201" s="151"/>
      <c r="C201" s="151"/>
      <c r="D201" s="137" t="s">
        <v>185</v>
      </c>
      <c r="E201" s="138"/>
      <c r="F201" s="41"/>
      <c r="G201" s="31">
        <f>SUM(G199:G200)</f>
        <v>147</v>
      </c>
      <c r="H201" s="31">
        <f>SUM(H199:H200)</f>
        <v>147</v>
      </c>
      <c r="I201" s="31">
        <f>SUM(I199:I200)</f>
        <v>0</v>
      </c>
      <c r="J201" s="31">
        <f>SUM(J199:J200)</f>
        <v>0</v>
      </c>
      <c r="K201" s="31">
        <f>SUM(K199:K200)</f>
        <v>0</v>
      </c>
      <c r="L201" s="5"/>
    </row>
    <row r="202" spans="1:12" ht="18.75" customHeight="1">
      <c r="A202" s="68" t="s">
        <v>55</v>
      </c>
      <c r="B202" s="103"/>
      <c r="C202" s="103"/>
      <c r="D202" s="103"/>
      <c r="E202" s="103"/>
      <c r="F202" s="41"/>
      <c r="G202" s="33">
        <f>SUM(G197,G201)</f>
        <v>242</v>
      </c>
      <c r="H202" s="33">
        <f>SUM(H197,H201)</f>
        <v>242</v>
      </c>
      <c r="I202" s="33">
        <f>SUM(I197,I201)</f>
        <v>0</v>
      </c>
      <c r="J202" s="33">
        <f>SUM(J197,J201)</f>
        <v>0</v>
      </c>
      <c r="K202" s="33">
        <f>SUM(K197,K201)</f>
        <v>0</v>
      </c>
      <c r="L202" s="5"/>
    </row>
    <row r="203" spans="1:12" ht="18.75" customHeight="1">
      <c r="A203" s="66" t="s">
        <v>60</v>
      </c>
      <c r="B203" s="141"/>
      <c r="C203" s="142"/>
      <c r="D203" s="74" t="s">
        <v>100</v>
      </c>
      <c r="E203" s="127"/>
      <c r="F203" s="127"/>
      <c r="G203" s="127"/>
      <c r="H203" s="127"/>
      <c r="I203" s="127"/>
      <c r="J203" s="127"/>
      <c r="K203" s="128"/>
      <c r="L203" s="5"/>
    </row>
    <row r="204" spans="1:12" ht="18.75" customHeight="1">
      <c r="A204" s="87"/>
      <c r="B204" s="111"/>
      <c r="C204" s="110"/>
      <c r="D204" s="53" t="s">
        <v>174</v>
      </c>
      <c r="E204" s="54"/>
      <c r="F204" s="20" t="s">
        <v>288</v>
      </c>
      <c r="G204" s="30">
        <v>30</v>
      </c>
      <c r="H204" s="30">
        <v>0</v>
      </c>
      <c r="I204" s="30">
        <v>30</v>
      </c>
      <c r="J204" s="30">
        <v>0</v>
      </c>
      <c r="K204" s="30">
        <v>0</v>
      </c>
      <c r="L204" s="5"/>
    </row>
    <row r="205" spans="1:12" ht="33.75" customHeight="1">
      <c r="A205" s="87"/>
      <c r="B205" s="111"/>
      <c r="C205" s="110"/>
      <c r="D205" s="53" t="s">
        <v>148</v>
      </c>
      <c r="E205" s="55"/>
      <c r="F205" s="20" t="s">
        <v>236</v>
      </c>
      <c r="G205" s="30">
        <v>22</v>
      </c>
      <c r="H205" s="30">
        <v>22</v>
      </c>
      <c r="I205" s="30">
        <v>0</v>
      </c>
      <c r="J205" s="30">
        <v>0</v>
      </c>
      <c r="K205" s="30">
        <v>0</v>
      </c>
      <c r="L205" s="5"/>
    </row>
    <row r="206" spans="1:12" ht="18.75" customHeight="1">
      <c r="A206" s="87"/>
      <c r="B206" s="111"/>
      <c r="C206" s="110"/>
      <c r="D206" s="53" t="s">
        <v>17</v>
      </c>
      <c r="E206" s="54"/>
      <c r="F206" s="23" t="s">
        <v>207</v>
      </c>
      <c r="G206" s="30">
        <v>25</v>
      </c>
      <c r="H206" s="30">
        <v>0</v>
      </c>
      <c r="I206" s="30">
        <v>25</v>
      </c>
      <c r="J206" s="30">
        <v>0</v>
      </c>
      <c r="K206" s="30">
        <v>0</v>
      </c>
      <c r="L206" s="5"/>
    </row>
    <row r="207" spans="1:12" ht="27.75" customHeight="1">
      <c r="A207" s="87"/>
      <c r="B207" s="111"/>
      <c r="C207" s="110"/>
      <c r="D207" s="137" t="s">
        <v>202</v>
      </c>
      <c r="E207" s="138"/>
      <c r="F207" s="29"/>
      <c r="G207" s="31">
        <f>SUM(G204:G206)</f>
        <v>77</v>
      </c>
      <c r="H207" s="31">
        <f>SUM(H204:H206)</f>
        <v>22</v>
      </c>
      <c r="I207" s="31">
        <f>SUM(I204:I206)</f>
        <v>55</v>
      </c>
      <c r="J207" s="31">
        <f>SUM(J204:J206)</f>
        <v>0</v>
      </c>
      <c r="K207" s="31">
        <f>SUM(K204:K206)</f>
        <v>0</v>
      </c>
      <c r="L207" s="5"/>
    </row>
    <row r="208" spans="1:12" ht="18.75" customHeight="1">
      <c r="A208" s="87"/>
      <c r="B208" s="111"/>
      <c r="C208" s="110"/>
      <c r="D208" s="129" t="s">
        <v>98</v>
      </c>
      <c r="E208" s="127"/>
      <c r="F208" s="127"/>
      <c r="G208" s="127"/>
      <c r="H208" s="127"/>
      <c r="I208" s="127"/>
      <c r="J208" s="127"/>
      <c r="K208" s="128"/>
      <c r="L208" s="5"/>
    </row>
    <row r="209" spans="1:12" ht="21" customHeight="1">
      <c r="A209" s="87"/>
      <c r="B209" s="111"/>
      <c r="C209" s="110"/>
      <c r="D209" s="53" t="s">
        <v>125</v>
      </c>
      <c r="E209" s="54"/>
      <c r="F209" s="23" t="s">
        <v>259</v>
      </c>
      <c r="G209" s="30">
        <v>74</v>
      </c>
      <c r="H209" s="30">
        <v>74</v>
      </c>
      <c r="I209" s="30">
        <v>0</v>
      </c>
      <c r="J209" s="30">
        <v>0</v>
      </c>
      <c r="K209" s="30">
        <v>0</v>
      </c>
      <c r="L209" s="5"/>
    </row>
    <row r="210" spans="1:12" ht="20.25" customHeight="1">
      <c r="A210" s="87"/>
      <c r="B210" s="111"/>
      <c r="C210" s="110"/>
      <c r="D210" s="53" t="s">
        <v>175</v>
      </c>
      <c r="E210" s="54"/>
      <c r="F210" s="20" t="s">
        <v>289</v>
      </c>
      <c r="G210" s="30">
        <v>102</v>
      </c>
      <c r="H210" s="30">
        <v>102</v>
      </c>
      <c r="I210" s="30">
        <v>0</v>
      </c>
      <c r="J210" s="30">
        <v>0</v>
      </c>
      <c r="K210" s="30">
        <v>0</v>
      </c>
      <c r="L210" s="5"/>
    </row>
    <row r="211" spans="1:12" ht="31.5" customHeight="1">
      <c r="A211" s="87"/>
      <c r="B211" s="111"/>
      <c r="C211" s="110"/>
      <c r="D211" s="53" t="s">
        <v>130</v>
      </c>
      <c r="E211" s="54"/>
      <c r="F211" s="23" t="s">
        <v>209</v>
      </c>
      <c r="G211" s="30">
        <v>91</v>
      </c>
      <c r="H211" s="30">
        <v>91</v>
      </c>
      <c r="I211" s="30">
        <v>0</v>
      </c>
      <c r="J211" s="30">
        <v>0</v>
      </c>
      <c r="K211" s="30">
        <v>0</v>
      </c>
      <c r="L211" s="5"/>
    </row>
    <row r="212" spans="1:12" ht="31.5" customHeight="1">
      <c r="A212" s="87"/>
      <c r="B212" s="111"/>
      <c r="C212" s="110"/>
      <c r="D212" s="53" t="s">
        <v>149</v>
      </c>
      <c r="E212" s="54"/>
      <c r="F212" s="23" t="s">
        <v>240</v>
      </c>
      <c r="G212" s="30">
        <v>15</v>
      </c>
      <c r="H212" s="30">
        <v>15</v>
      </c>
      <c r="I212" s="30">
        <v>0</v>
      </c>
      <c r="J212" s="30">
        <v>0</v>
      </c>
      <c r="K212" s="30">
        <v>0</v>
      </c>
      <c r="L212" s="5"/>
    </row>
    <row r="213" spans="1:12" ht="30" customHeight="1">
      <c r="A213" s="87"/>
      <c r="B213" s="111"/>
      <c r="C213" s="110"/>
      <c r="D213" s="137" t="s">
        <v>185</v>
      </c>
      <c r="E213" s="138"/>
      <c r="F213" s="45"/>
      <c r="G213" s="31">
        <f>SUM(G209:G212)</f>
        <v>282</v>
      </c>
      <c r="H213" s="31">
        <f>SUM(H209:H212)</f>
        <v>282</v>
      </c>
      <c r="I213" s="31">
        <f>SUM(I209:I212)</f>
        <v>0</v>
      </c>
      <c r="J213" s="31">
        <f>SUM(J209:J212)</f>
        <v>0</v>
      </c>
      <c r="K213" s="31">
        <f>SUM(K209:K212)</f>
        <v>0</v>
      </c>
      <c r="L213" s="5"/>
    </row>
    <row r="214" spans="1:12" ht="18.75" customHeight="1">
      <c r="A214" s="68" t="s">
        <v>55</v>
      </c>
      <c r="B214" s="103"/>
      <c r="C214" s="103"/>
      <c r="D214" s="103"/>
      <c r="E214" s="103"/>
      <c r="F214" s="41"/>
      <c r="G214" s="33">
        <f>SUM(G207,G213)</f>
        <v>359</v>
      </c>
      <c r="H214" s="33">
        <f>SUM(H207,H213)</f>
        <v>304</v>
      </c>
      <c r="I214" s="33">
        <f>SUM(I207,I213)</f>
        <v>55</v>
      </c>
      <c r="J214" s="33">
        <f>SUM(J207,J213)</f>
        <v>0</v>
      </c>
      <c r="K214" s="33">
        <f>SUM(K207,K213)</f>
        <v>0</v>
      </c>
      <c r="L214" s="5"/>
    </row>
    <row r="215" spans="1:12" ht="18.75" customHeight="1">
      <c r="A215" s="108" t="s">
        <v>82</v>
      </c>
      <c r="B215" s="147"/>
      <c r="C215" s="147"/>
      <c r="D215" s="129" t="s">
        <v>100</v>
      </c>
      <c r="E215" s="127"/>
      <c r="F215" s="127"/>
      <c r="G215" s="127"/>
      <c r="H215" s="127"/>
      <c r="I215" s="127"/>
      <c r="J215" s="127"/>
      <c r="K215" s="128"/>
      <c r="L215" s="5"/>
    </row>
    <row r="216" spans="1:12" ht="18.75" customHeight="1">
      <c r="A216" s="148"/>
      <c r="B216" s="149"/>
      <c r="C216" s="149"/>
      <c r="D216" s="53" t="s">
        <v>24</v>
      </c>
      <c r="E216" s="54"/>
      <c r="F216" s="23" t="s">
        <v>222</v>
      </c>
      <c r="G216" s="30">
        <v>58</v>
      </c>
      <c r="H216" s="30">
        <v>58</v>
      </c>
      <c r="I216" s="30">
        <v>0</v>
      </c>
      <c r="J216" s="30">
        <v>0</v>
      </c>
      <c r="K216" s="46">
        <v>0</v>
      </c>
      <c r="L216" s="5"/>
    </row>
    <row r="217" spans="1:12" ht="35.25" customHeight="1">
      <c r="A217" s="148"/>
      <c r="B217" s="149"/>
      <c r="C217" s="149"/>
      <c r="D217" s="53" t="s">
        <v>172</v>
      </c>
      <c r="E217" s="54"/>
      <c r="F217" s="20" t="s">
        <v>269</v>
      </c>
      <c r="G217" s="30">
        <v>74</v>
      </c>
      <c r="H217" s="30">
        <v>39</v>
      </c>
      <c r="I217" s="30">
        <v>35</v>
      </c>
      <c r="J217" s="30">
        <v>0</v>
      </c>
      <c r="K217" s="30">
        <v>0</v>
      </c>
      <c r="L217" s="5"/>
    </row>
    <row r="218" spans="1:12" ht="18.75" customHeight="1">
      <c r="A218" s="148"/>
      <c r="B218" s="149"/>
      <c r="C218" s="149"/>
      <c r="D218" s="53" t="s">
        <v>31</v>
      </c>
      <c r="E218" s="54"/>
      <c r="F218" s="23" t="s">
        <v>208</v>
      </c>
      <c r="G218" s="30">
        <v>28</v>
      </c>
      <c r="H218" s="30">
        <v>28</v>
      </c>
      <c r="I218" s="30">
        <v>0</v>
      </c>
      <c r="J218" s="30">
        <v>0</v>
      </c>
      <c r="K218" s="30">
        <v>0</v>
      </c>
      <c r="L218" s="5"/>
    </row>
    <row r="219" spans="1:12" ht="18.75" customHeight="1">
      <c r="A219" s="148"/>
      <c r="B219" s="149"/>
      <c r="C219" s="149"/>
      <c r="D219" s="53" t="s">
        <v>17</v>
      </c>
      <c r="E219" s="54"/>
      <c r="F219" s="23" t="s">
        <v>207</v>
      </c>
      <c r="G219" s="30">
        <v>41</v>
      </c>
      <c r="H219" s="30">
        <v>41</v>
      </c>
      <c r="I219" s="30">
        <v>0</v>
      </c>
      <c r="J219" s="30">
        <v>0</v>
      </c>
      <c r="K219" s="30">
        <v>0</v>
      </c>
      <c r="L219" s="5"/>
    </row>
    <row r="220" spans="1:12" ht="20.25" customHeight="1">
      <c r="A220" s="148"/>
      <c r="B220" s="149"/>
      <c r="C220" s="149"/>
      <c r="D220" s="53" t="s">
        <v>28</v>
      </c>
      <c r="E220" s="54"/>
      <c r="F220" s="44" t="s">
        <v>238</v>
      </c>
      <c r="G220" s="30">
        <v>48</v>
      </c>
      <c r="H220" s="30">
        <v>48</v>
      </c>
      <c r="I220" s="30">
        <v>0</v>
      </c>
      <c r="J220" s="30">
        <v>0</v>
      </c>
      <c r="K220" s="30">
        <v>0</v>
      </c>
      <c r="L220" s="5"/>
    </row>
    <row r="221" spans="1:12" ht="29.25" customHeight="1">
      <c r="A221" s="148"/>
      <c r="B221" s="149"/>
      <c r="C221" s="149"/>
      <c r="D221" s="137" t="s">
        <v>202</v>
      </c>
      <c r="E221" s="138"/>
      <c r="F221" s="23"/>
      <c r="G221" s="31">
        <f>SUM(G216:G220)</f>
        <v>249</v>
      </c>
      <c r="H221" s="31">
        <f>SUM(H216:H220)</f>
        <v>214</v>
      </c>
      <c r="I221" s="31">
        <f>SUM(I216:I220)</f>
        <v>35</v>
      </c>
      <c r="J221" s="31">
        <f>SUM(J216:J220)</f>
        <v>0</v>
      </c>
      <c r="K221" s="31">
        <f>SUM(K216:K220)</f>
        <v>0</v>
      </c>
      <c r="L221" s="5"/>
    </row>
    <row r="222" spans="1:12" ht="18" customHeight="1">
      <c r="A222" s="148"/>
      <c r="B222" s="149"/>
      <c r="C222" s="149"/>
      <c r="D222" s="129" t="s">
        <v>99</v>
      </c>
      <c r="E222" s="135"/>
      <c r="F222" s="135"/>
      <c r="G222" s="135"/>
      <c r="H222" s="135"/>
      <c r="I222" s="135"/>
      <c r="J222" s="135"/>
      <c r="K222" s="136"/>
      <c r="L222" s="5"/>
    </row>
    <row r="223" spans="1:12" ht="31.5" customHeight="1">
      <c r="A223" s="148"/>
      <c r="B223" s="149"/>
      <c r="C223" s="149"/>
      <c r="D223" s="53" t="s">
        <v>176</v>
      </c>
      <c r="E223" s="55"/>
      <c r="F223" s="23">
        <v>16199</v>
      </c>
      <c r="G223" s="30">
        <v>15</v>
      </c>
      <c r="H223" s="30">
        <v>15</v>
      </c>
      <c r="I223" s="30">
        <v>0</v>
      </c>
      <c r="J223" s="30">
        <v>0</v>
      </c>
      <c r="K223" s="30">
        <v>0</v>
      </c>
      <c r="L223" s="5"/>
    </row>
    <row r="224" spans="1:12" ht="17.25" customHeight="1">
      <c r="A224" s="148"/>
      <c r="B224" s="149"/>
      <c r="C224" s="149"/>
      <c r="D224" s="53" t="s">
        <v>114</v>
      </c>
      <c r="E224" s="55"/>
      <c r="F224" s="23">
        <v>19601</v>
      </c>
      <c r="G224" s="30">
        <v>15</v>
      </c>
      <c r="H224" s="30">
        <v>15</v>
      </c>
      <c r="I224" s="30">
        <v>0</v>
      </c>
      <c r="J224" s="30">
        <v>0</v>
      </c>
      <c r="K224" s="30">
        <v>0</v>
      </c>
      <c r="L224" s="5"/>
    </row>
    <row r="225" spans="1:12" ht="21" customHeight="1">
      <c r="A225" s="148"/>
      <c r="B225" s="149"/>
      <c r="C225" s="149"/>
      <c r="D225" s="159" t="s">
        <v>159</v>
      </c>
      <c r="E225" s="160"/>
      <c r="F225" s="27"/>
      <c r="G225" s="31">
        <f>SUM(G223:G224)</f>
        <v>30</v>
      </c>
      <c r="H225" s="31">
        <f>SUM(H223:H224)</f>
        <v>30</v>
      </c>
      <c r="I225" s="31">
        <f>SUM(I223:I224)</f>
        <v>0</v>
      </c>
      <c r="J225" s="31">
        <f>SUM(J223:J224)</f>
        <v>0</v>
      </c>
      <c r="K225" s="31">
        <f>SUM(K223:K224)</f>
        <v>0</v>
      </c>
      <c r="L225" s="5"/>
    </row>
    <row r="226" spans="1:12" ht="18.75" customHeight="1">
      <c r="A226" s="148"/>
      <c r="B226" s="149"/>
      <c r="C226" s="149"/>
      <c r="D226" s="129" t="s">
        <v>98</v>
      </c>
      <c r="E226" s="127"/>
      <c r="F226" s="127"/>
      <c r="G226" s="127"/>
      <c r="H226" s="127"/>
      <c r="I226" s="127"/>
      <c r="J226" s="127"/>
      <c r="K226" s="128"/>
      <c r="L226" s="5"/>
    </row>
    <row r="227" spans="1:12" ht="22.5" customHeight="1">
      <c r="A227" s="148"/>
      <c r="B227" s="149"/>
      <c r="C227" s="149"/>
      <c r="D227" s="53" t="s">
        <v>125</v>
      </c>
      <c r="E227" s="54"/>
      <c r="F227" s="23" t="s">
        <v>259</v>
      </c>
      <c r="G227" s="30">
        <v>45</v>
      </c>
      <c r="H227" s="30">
        <v>30</v>
      </c>
      <c r="I227" s="30">
        <v>0</v>
      </c>
      <c r="J227" s="30">
        <v>15</v>
      </c>
      <c r="K227" s="30">
        <v>0</v>
      </c>
      <c r="L227" s="5"/>
    </row>
    <row r="228" spans="1:12" ht="21" customHeight="1">
      <c r="A228" s="148"/>
      <c r="B228" s="149"/>
      <c r="C228" s="149"/>
      <c r="D228" s="53" t="s">
        <v>169</v>
      </c>
      <c r="E228" s="54"/>
      <c r="F228" s="20" t="s">
        <v>287</v>
      </c>
      <c r="G228" s="30">
        <v>17</v>
      </c>
      <c r="H228" s="30">
        <v>17</v>
      </c>
      <c r="I228" s="30">
        <v>0</v>
      </c>
      <c r="J228" s="30">
        <v>0</v>
      </c>
      <c r="K228" s="30">
        <v>0</v>
      </c>
      <c r="L228" s="5"/>
    </row>
    <row r="229" spans="1:12" ht="32.25" customHeight="1">
      <c r="A229" s="148"/>
      <c r="B229" s="149"/>
      <c r="C229" s="149"/>
      <c r="D229" s="53" t="s">
        <v>130</v>
      </c>
      <c r="E229" s="54"/>
      <c r="F229" s="23" t="s">
        <v>209</v>
      </c>
      <c r="G229" s="30">
        <v>48</v>
      </c>
      <c r="H229" s="30">
        <v>48</v>
      </c>
      <c r="I229" s="30">
        <v>0</v>
      </c>
      <c r="J229" s="30">
        <v>0</v>
      </c>
      <c r="K229" s="30">
        <v>0</v>
      </c>
      <c r="L229" s="5"/>
    </row>
    <row r="230" spans="1:12" ht="30.75" customHeight="1">
      <c r="A230" s="148"/>
      <c r="B230" s="149"/>
      <c r="C230" s="149"/>
      <c r="D230" s="53" t="s">
        <v>149</v>
      </c>
      <c r="E230" s="54"/>
      <c r="F230" s="23" t="s">
        <v>240</v>
      </c>
      <c r="G230" s="30">
        <v>58</v>
      </c>
      <c r="H230" s="30">
        <v>36</v>
      </c>
      <c r="I230" s="30">
        <v>0</v>
      </c>
      <c r="J230" s="30">
        <v>22</v>
      </c>
      <c r="K230" s="30">
        <v>0</v>
      </c>
      <c r="L230" s="5"/>
    </row>
    <row r="231" spans="1:12" ht="25.5" customHeight="1">
      <c r="A231" s="150"/>
      <c r="B231" s="151"/>
      <c r="C231" s="151"/>
      <c r="D231" s="137" t="s">
        <v>185</v>
      </c>
      <c r="E231" s="138"/>
      <c r="F231" s="41"/>
      <c r="G231" s="31">
        <f>SUM(G227:G230)</f>
        <v>168</v>
      </c>
      <c r="H231" s="31">
        <f>SUM(H227:H230)</f>
        <v>131</v>
      </c>
      <c r="I231" s="31">
        <f>SUM(I227:I230)</f>
        <v>0</v>
      </c>
      <c r="J231" s="31">
        <f>SUM(J227:J230)</f>
        <v>37</v>
      </c>
      <c r="K231" s="31">
        <f>SUM(K227:K230)</f>
        <v>0</v>
      </c>
      <c r="L231" s="15"/>
    </row>
    <row r="232" spans="1:12" ht="18.75" customHeight="1">
      <c r="A232" s="68" t="s">
        <v>55</v>
      </c>
      <c r="B232" s="103"/>
      <c r="C232" s="103"/>
      <c r="D232" s="103"/>
      <c r="E232" s="103"/>
      <c r="F232" s="41"/>
      <c r="G232" s="33">
        <f>SUM(G221,G225,G231)</f>
        <v>447</v>
      </c>
      <c r="H232" s="33">
        <f>SUM(H221,H225,H231)</f>
        <v>375</v>
      </c>
      <c r="I232" s="33">
        <f>SUM(I221,I225,I231)</f>
        <v>35</v>
      </c>
      <c r="J232" s="33">
        <f>SUM(J221,J225,J231)</f>
        <v>37</v>
      </c>
      <c r="K232" s="33">
        <f>SUM(K221,K225,K231)</f>
        <v>0</v>
      </c>
      <c r="L232" s="5"/>
    </row>
    <row r="233" spans="1:12" ht="18.75" customHeight="1">
      <c r="A233" s="108" t="s">
        <v>80</v>
      </c>
      <c r="B233" s="147"/>
      <c r="C233" s="147"/>
      <c r="D233" s="129" t="s">
        <v>98</v>
      </c>
      <c r="E233" s="127"/>
      <c r="F233" s="127"/>
      <c r="G233" s="127"/>
      <c r="H233" s="127"/>
      <c r="I233" s="127"/>
      <c r="J233" s="127"/>
      <c r="K233" s="128"/>
      <c r="L233" s="5"/>
    </row>
    <row r="234" spans="1:12" ht="26.25" customHeight="1">
      <c r="A234" s="148"/>
      <c r="B234" s="149"/>
      <c r="C234" s="149"/>
      <c r="D234" s="61" t="s">
        <v>125</v>
      </c>
      <c r="E234" s="62"/>
      <c r="F234" s="23" t="s">
        <v>259</v>
      </c>
      <c r="G234" s="30">
        <v>101</v>
      </c>
      <c r="H234" s="30">
        <v>73</v>
      </c>
      <c r="I234" s="30">
        <v>0</v>
      </c>
      <c r="J234" s="30">
        <v>28</v>
      </c>
      <c r="K234" s="30">
        <v>28</v>
      </c>
      <c r="L234" s="5"/>
    </row>
    <row r="235" spans="1:12" ht="47.25" customHeight="1">
      <c r="A235" s="148"/>
      <c r="B235" s="149"/>
      <c r="C235" s="149"/>
      <c r="D235" s="61" t="s">
        <v>177</v>
      </c>
      <c r="E235" s="62"/>
      <c r="F235" s="23" t="s">
        <v>271</v>
      </c>
      <c r="G235" s="30">
        <v>244</v>
      </c>
      <c r="H235" s="30">
        <v>170</v>
      </c>
      <c r="I235" s="30">
        <v>0</v>
      </c>
      <c r="J235" s="30">
        <v>74</v>
      </c>
      <c r="K235" s="30">
        <v>1</v>
      </c>
      <c r="L235" s="5"/>
    </row>
    <row r="236" spans="1:12" ht="33.75" customHeight="1">
      <c r="A236" s="150"/>
      <c r="B236" s="151"/>
      <c r="C236" s="151"/>
      <c r="D236" s="61" t="s">
        <v>178</v>
      </c>
      <c r="E236" s="62"/>
      <c r="F236" s="23" t="s">
        <v>290</v>
      </c>
      <c r="G236" s="30">
        <v>256</v>
      </c>
      <c r="H236" s="30">
        <v>174</v>
      </c>
      <c r="I236" s="30">
        <v>0</v>
      </c>
      <c r="J236" s="30">
        <v>82</v>
      </c>
      <c r="K236" s="30">
        <v>1</v>
      </c>
      <c r="L236" s="5"/>
    </row>
    <row r="237" spans="1:12" ht="18.75" customHeight="1">
      <c r="A237" s="68" t="s">
        <v>55</v>
      </c>
      <c r="B237" s="103"/>
      <c r="C237" s="103"/>
      <c r="D237" s="103"/>
      <c r="E237" s="103"/>
      <c r="F237" s="41"/>
      <c r="G237" s="33">
        <f>SUM(G234:G236)</f>
        <v>601</v>
      </c>
      <c r="H237" s="33">
        <f>SUM(H234:H236)</f>
        <v>417</v>
      </c>
      <c r="I237" s="33">
        <f>SUM(I234:I236)</f>
        <v>0</v>
      </c>
      <c r="J237" s="33">
        <f>SUM(J234:J236)</f>
        <v>184</v>
      </c>
      <c r="K237" s="33">
        <f>SUM(K234:K236)</f>
        <v>30</v>
      </c>
      <c r="L237" s="5"/>
    </row>
    <row r="238" spans="1:12" ht="18.75" customHeight="1">
      <c r="A238" s="108" t="s">
        <v>79</v>
      </c>
      <c r="B238" s="147"/>
      <c r="C238" s="147"/>
      <c r="D238" s="120" t="s">
        <v>98</v>
      </c>
      <c r="E238" s="121"/>
      <c r="F238" s="121"/>
      <c r="G238" s="121"/>
      <c r="H238" s="121"/>
      <c r="I238" s="121"/>
      <c r="J238" s="121"/>
      <c r="K238" s="81"/>
      <c r="L238" s="5"/>
    </row>
    <row r="239" spans="1:12" ht="19.5" customHeight="1">
      <c r="A239" s="148"/>
      <c r="B239" s="149"/>
      <c r="C239" s="149"/>
      <c r="D239" s="53" t="s">
        <v>173</v>
      </c>
      <c r="E239" s="54"/>
      <c r="F239" s="20" t="s">
        <v>287</v>
      </c>
      <c r="G239" s="30">
        <v>136</v>
      </c>
      <c r="H239" s="30">
        <v>28</v>
      </c>
      <c r="I239" s="30">
        <v>0</v>
      </c>
      <c r="J239" s="30">
        <v>108</v>
      </c>
      <c r="K239" s="30">
        <v>0</v>
      </c>
      <c r="L239" s="1"/>
    </row>
    <row r="240" spans="1:12" ht="18.75" customHeight="1">
      <c r="A240" s="148"/>
      <c r="B240" s="149"/>
      <c r="C240" s="149"/>
      <c r="D240" s="53" t="s">
        <v>97</v>
      </c>
      <c r="E240" s="55"/>
      <c r="F240" s="23" t="s">
        <v>179</v>
      </c>
      <c r="G240" s="30">
        <v>25</v>
      </c>
      <c r="H240" s="30">
        <v>0</v>
      </c>
      <c r="I240" s="30">
        <v>0</v>
      </c>
      <c r="J240" s="30">
        <v>25</v>
      </c>
      <c r="K240" s="30">
        <v>0</v>
      </c>
      <c r="L240" s="1"/>
    </row>
    <row r="241" spans="1:12" ht="17.25" customHeight="1">
      <c r="A241" s="148"/>
      <c r="B241" s="149"/>
      <c r="C241" s="149"/>
      <c r="D241" s="53" t="s">
        <v>96</v>
      </c>
      <c r="E241" s="55"/>
      <c r="F241" s="23" t="s">
        <v>291</v>
      </c>
      <c r="G241" s="30">
        <v>29</v>
      </c>
      <c r="H241" s="30">
        <v>29</v>
      </c>
      <c r="I241" s="30">
        <v>0</v>
      </c>
      <c r="J241" s="30">
        <v>0</v>
      </c>
      <c r="K241" s="30">
        <v>0</v>
      </c>
      <c r="L241" s="1"/>
    </row>
    <row r="242" spans="1:12" ht="19.5" customHeight="1">
      <c r="A242" s="148"/>
      <c r="B242" s="149"/>
      <c r="C242" s="149"/>
      <c r="D242" s="53" t="s">
        <v>14</v>
      </c>
      <c r="E242" s="54"/>
      <c r="F242" s="23" t="s">
        <v>292</v>
      </c>
      <c r="G242" s="30">
        <v>81</v>
      </c>
      <c r="H242" s="30">
        <v>81</v>
      </c>
      <c r="I242" s="30">
        <v>0</v>
      </c>
      <c r="J242" s="30">
        <v>0</v>
      </c>
      <c r="K242" s="30">
        <v>0</v>
      </c>
      <c r="L242" s="1" t="s">
        <v>8</v>
      </c>
    </row>
    <row r="243" spans="1:12" ht="18" customHeight="1">
      <c r="A243" s="148"/>
      <c r="B243" s="149"/>
      <c r="C243" s="149"/>
      <c r="D243" s="53" t="s">
        <v>47</v>
      </c>
      <c r="E243" s="54"/>
      <c r="F243" s="23" t="s">
        <v>293</v>
      </c>
      <c r="G243" s="30">
        <v>26</v>
      </c>
      <c r="H243" s="30">
        <v>11</v>
      </c>
      <c r="I243" s="30">
        <v>0</v>
      </c>
      <c r="J243" s="30">
        <v>15</v>
      </c>
      <c r="K243" s="30">
        <v>0</v>
      </c>
      <c r="L243" s="5"/>
    </row>
    <row r="244" spans="1:12" ht="17.25" customHeight="1">
      <c r="A244" s="148"/>
      <c r="B244" s="149"/>
      <c r="C244" s="149"/>
      <c r="D244" s="53" t="s">
        <v>69</v>
      </c>
      <c r="E244" s="54"/>
      <c r="F244" s="23" t="s">
        <v>294</v>
      </c>
      <c r="G244" s="30">
        <v>79</v>
      </c>
      <c r="H244" s="30">
        <v>79</v>
      </c>
      <c r="I244" s="30">
        <v>0</v>
      </c>
      <c r="J244" s="30">
        <v>0</v>
      </c>
      <c r="K244" s="30">
        <v>0</v>
      </c>
      <c r="L244" s="5"/>
    </row>
    <row r="245" spans="1:12" ht="15.75" customHeight="1">
      <c r="A245" s="150"/>
      <c r="B245" s="151"/>
      <c r="C245" s="151"/>
      <c r="D245" s="53" t="s">
        <v>180</v>
      </c>
      <c r="E245" s="55"/>
      <c r="F245" s="23" t="s">
        <v>295</v>
      </c>
      <c r="G245" s="30">
        <v>117</v>
      </c>
      <c r="H245" s="30">
        <v>89</v>
      </c>
      <c r="I245" s="30">
        <v>0</v>
      </c>
      <c r="J245" s="30">
        <v>28</v>
      </c>
      <c r="K245" s="30">
        <v>0</v>
      </c>
      <c r="L245" s="5"/>
    </row>
    <row r="246" spans="1:12" ht="18.75" customHeight="1">
      <c r="A246" s="68" t="s">
        <v>55</v>
      </c>
      <c r="B246" s="103"/>
      <c r="C246" s="103"/>
      <c r="D246" s="103"/>
      <c r="E246" s="103"/>
      <c r="F246" s="29"/>
      <c r="G246" s="33">
        <f>SUM(G239:G245)</f>
        <v>493</v>
      </c>
      <c r="H246" s="33">
        <f>SUM(H239:H245)</f>
        <v>317</v>
      </c>
      <c r="I246" s="33">
        <f>SUM(I239:I245)</f>
        <v>0</v>
      </c>
      <c r="J246" s="33">
        <f>SUM(J239:J245)</f>
        <v>176</v>
      </c>
      <c r="K246" s="33">
        <f>SUM(K239:K245)</f>
        <v>0</v>
      </c>
      <c r="L246" s="5"/>
    </row>
    <row r="247" spans="1:12" ht="18.75" customHeight="1">
      <c r="A247" s="108" t="s">
        <v>72</v>
      </c>
      <c r="B247" s="147"/>
      <c r="C247" s="161"/>
      <c r="D247" s="129" t="s">
        <v>99</v>
      </c>
      <c r="E247" s="127"/>
      <c r="F247" s="127"/>
      <c r="G247" s="127"/>
      <c r="H247" s="127"/>
      <c r="I247" s="127"/>
      <c r="J247" s="127"/>
      <c r="K247" s="128"/>
      <c r="L247" s="5"/>
    </row>
    <row r="248" spans="1:12" ht="34.5" customHeight="1">
      <c r="A248" s="117"/>
      <c r="B248" s="162"/>
      <c r="C248" s="163"/>
      <c r="D248" s="54" t="s">
        <v>181</v>
      </c>
      <c r="E248" s="152"/>
      <c r="F248" s="23">
        <v>16199</v>
      </c>
      <c r="G248" s="30">
        <v>15</v>
      </c>
      <c r="H248" s="30">
        <v>15</v>
      </c>
      <c r="I248" s="30">
        <v>0</v>
      </c>
      <c r="J248" s="30">
        <v>0</v>
      </c>
      <c r="K248" s="30">
        <v>0</v>
      </c>
      <c r="L248" s="5"/>
    </row>
    <row r="249" spans="1:12" ht="20.25" customHeight="1">
      <c r="A249" s="117"/>
      <c r="B249" s="162"/>
      <c r="C249" s="163"/>
      <c r="D249" s="159" t="s">
        <v>159</v>
      </c>
      <c r="E249" s="160"/>
      <c r="F249" s="30"/>
      <c r="G249" s="31">
        <f>SUM(G248)</f>
        <v>15</v>
      </c>
      <c r="H249" s="31">
        <f>SUM(H248)</f>
        <v>15</v>
      </c>
      <c r="I249" s="31">
        <f>SUM(I248)</f>
        <v>0</v>
      </c>
      <c r="J249" s="31">
        <f>SUM(J248)</f>
        <v>0</v>
      </c>
      <c r="K249" s="31">
        <f>SUM(K248)</f>
        <v>0</v>
      </c>
      <c r="L249" s="5"/>
    </row>
    <row r="250" spans="1:12" ht="18.75" customHeight="1">
      <c r="A250" s="117"/>
      <c r="B250" s="162"/>
      <c r="C250" s="163"/>
      <c r="D250" s="86" t="s">
        <v>98</v>
      </c>
      <c r="E250" s="189"/>
      <c r="F250" s="189"/>
      <c r="G250" s="189"/>
      <c r="H250" s="189"/>
      <c r="I250" s="189"/>
      <c r="J250" s="189"/>
      <c r="K250" s="190"/>
      <c r="L250" s="5"/>
    </row>
    <row r="251" spans="1:12" ht="24" customHeight="1">
      <c r="A251" s="148"/>
      <c r="B251" s="162"/>
      <c r="C251" s="163"/>
      <c r="D251" s="69" t="s">
        <v>125</v>
      </c>
      <c r="E251" s="62"/>
      <c r="F251" s="23" t="s">
        <v>259</v>
      </c>
      <c r="G251" s="30">
        <v>77</v>
      </c>
      <c r="H251" s="30">
        <v>77</v>
      </c>
      <c r="I251" s="30">
        <v>0</v>
      </c>
      <c r="J251" s="30">
        <v>0</v>
      </c>
      <c r="K251" s="30">
        <v>0</v>
      </c>
      <c r="L251" s="5"/>
    </row>
    <row r="252" spans="1:12" ht="20.25" customHeight="1">
      <c r="A252" s="148"/>
      <c r="B252" s="162"/>
      <c r="C252" s="163"/>
      <c r="D252" s="58" t="s">
        <v>182</v>
      </c>
      <c r="E252" s="54"/>
      <c r="F252" s="20" t="s">
        <v>287</v>
      </c>
      <c r="G252" s="30">
        <v>134</v>
      </c>
      <c r="H252" s="30">
        <v>134</v>
      </c>
      <c r="I252" s="30">
        <v>0</v>
      </c>
      <c r="J252" s="30">
        <v>0</v>
      </c>
      <c r="K252" s="30">
        <v>0</v>
      </c>
      <c r="L252" s="5"/>
    </row>
    <row r="253" spans="1:12" ht="33" customHeight="1">
      <c r="A253" s="148"/>
      <c r="B253" s="162"/>
      <c r="C253" s="163"/>
      <c r="D253" s="69" t="s">
        <v>149</v>
      </c>
      <c r="E253" s="62"/>
      <c r="F253" s="23" t="s">
        <v>240</v>
      </c>
      <c r="G253" s="30">
        <v>85</v>
      </c>
      <c r="H253" s="30">
        <v>85</v>
      </c>
      <c r="I253" s="30">
        <v>0</v>
      </c>
      <c r="J253" s="30">
        <v>0</v>
      </c>
      <c r="K253" s="30">
        <v>0</v>
      </c>
      <c r="L253" s="5"/>
    </row>
    <row r="254" spans="1:12" ht="27.75" customHeight="1">
      <c r="A254" s="93"/>
      <c r="B254" s="94"/>
      <c r="C254" s="95"/>
      <c r="D254" s="137" t="s">
        <v>185</v>
      </c>
      <c r="E254" s="138"/>
      <c r="F254" s="23"/>
      <c r="G254" s="31">
        <f>SUM(G251:G253)</f>
        <v>296</v>
      </c>
      <c r="H254" s="31">
        <f>SUM(H251:H253)</f>
        <v>296</v>
      </c>
      <c r="I254" s="31">
        <f>SUM(I251:I253)</f>
        <v>0</v>
      </c>
      <c r="J254" s="31">
        <f>SUM(J251:J253)</f>
        <v>0</v>
      </c>
      <c r="K254" s="31">
        <f>SUM(K251:K253)</f>
        <v>0</v>
      </c>
      <c r="L254" s="5"/>
    </row>
    <row r="255" spans="1:12" ht="18.75" customHeight="1">
      <c r="A255" s="68" t="s">
        <v>55</v>
      </c>
      <c r="B255" s="143"/>
      <c r="C255" s="143"/>
      <c r="D255" s="143"/>
      <c r="E255" s="143"/>
      <c r="F255" s="29"/>
      <c r="G255" s="33">
        <f>SUM(G249,G254)</f>
        <v>311</v>
      </c>
      <c r="H255" s="33">
        <f>SUM(H249,H254)</f>
        <v>311</v>
      </c>
      <c r="I255" s="33">
        <f>SUM(I249,I254)</f>
        <v>0</v>
      </c>
      <c r="J255" s="33">
        <f>SUM(J249,J254)</f>
        <v>0</v>
      </c>
      <c r="K255" s="33">
        <f>SUM(K249,K254)</f>
        <v>0</v>
      </c>
      <c r="L255" s="16"/>
    </row>
    <row r="256" spans="1:12" ht="18.75" customHeight="1">
      <c r="A256" s="66" t="s">
        <v>29</v>
      </c>
      <c r="B256" s="141"/>
      <c r="C256" s="142"/>
      <c r="D256" s="129" t="s">
        <v>99</v>
      </c>
      <c r="E256" s="127"/>
      <c r="F256" s="127"/>
      <c r="G256" s="127"/>
      <c r="H256" s="127"/>
      <c r="I256" s="127"/>
      <c r="J256" s="127"/>
      <c r="K256" s="128"/>
      <c r="L256" s="5"/>
    </row>
    <row r="257" spans="1:12" ht="32.25" customHeight="1">
      <c r="A257" s="109"/>
      <c r="B257" s="111"/>
      <c r="C257" s="110"/>
      <c r="D257" s="61" t="s">
        <v>183</v>
      </c>
      <c r="E257" s="62"/>
      <c r="F257" s="35">
        <v>16199</v>
      </c>
      <c r="G257" s="36">
        <v>15</v>
      </c>
      <c r="H257" s="36">
        <v>15</v>
      </c>
      <c r="I257" s="36">
        <v>0</v>
      </c>
      <c r="J257" s="36">
        <v>0</v>
      </c>
      <c r="K257" s="36">
        <v>0</v>
      </c>
      <c r="L257" s="5"/>
    </row>
    <row r="258" spans="1:12" ht="20.25" customHeight="1">
      <c r="A258" s="109"/>
      <c r="B258" s="111"/>
      <c r="C258" s="110"/>
      <c r="D258" s="159" t="s">
        <v>159</v>
      </c>
      <c r="E258" s="160"/>
      <c r="F258" s="35"/>
      <c r="G258" s="39">
        <f>SUM(G257)</f>
        <v>15</v>
      </c>
      <c r="H258" s="39">
        <f>SUM(H257)</f>
        <v>15</v>
      </c>
      <c r="I258" s="39">
        <f>SUM(I257)</f>
        <v>0</v>
      </c>
      <c r="J258" s="39">
        <f>SUM(J257)</f>
        <v>0</v>
      </c>
      <c r="K258" s="39">
        <f>SUM(K257)</f>
        <v>0</v>
      </c>
      <c r="L258" s="5"/>
    </row>
    <row r="259" spans="1:12" ht="18.75" customHeight="1">
      <c r="A259" s="109"/>
      <c r="B259" s="111"/>
      <c r="C259" s="110"/>
      <c r="D259" s="74" t="s">
        <v>98</v>
      </c>
      <c r="E259" s="86"/>
      <c r="F259" s="86"/>
      <c r="G259" s="86"/>
      <c r="H259" s="86"/>
      <c r="I259" s="86"/>
      <c r="J259" s="189"/>
      <c r="K259" s="190"/>
      <c r="L259" s="5"/>
    </row>
    <row r="260" spans="1:12" ht="18.75" customHeight="1">
      <c r="A260" s="109"/>
      <c r="B260" s="111"/>
      <c r="C260" s="110"/>
      <c r="D260" s="61" t="s">
        <v>125</v>
      </c>
      <c r="E260" s="62"/>
      <c r="F260" s="23" t="s">
        <v>259</v>
      </c>
      <c r="G260" s="30">
        <v>64</v>
      </c>
      <c r="H260" s="30">
        <v>64</v>
      </c>
      <c r="I260" s="30">
        <v>0</v>
      </c>
      <c r="J260" s="30">
        <v>0</v>
      </c>
      <c r="K260" s="30">
        <v>0</v>
      </c>
      <c r="L260" s="5"/>
    </row>
    <row r="261" spans="1:12" ht="19.5" customHeight="1">
      <c r="A261" s="109"/>
      <c r="B261" s="111"/>
      <c r="C261" s="110"/>
      <c r="D261" s="61" t="s">
        <v>169</v>
      </c>
      <c r="E261" s="62"/>
      <c r="F261" s="20" t="s">
        <v>287</v>
      </c>
      <c r="G261" s="30">
        <v>114</v>
      </c>
      <c r="H261" s="30">
        <v>114</v>
      </c>
      <c r="I261" s="30">
        <v>0</v>
      </c>
      <c r="J261" s="30">
        <v>0</v>
      </c>
      <c r="K261" s="30">
        <v>0</v>
      </c>
      <c r="L261" s="5"/>
    </row>
    <row r="262" spans="1:12" ht="33" customHeight="1">
      <c r="A262" s="109"/>
      <c r="B262" s="111"/>
      <c r="C262" s="110"/>
      <c r="D262" s="61" t="s">
        <v>184</v>
      </c>
      <c r="E262" s="62"/>
      <c r="F262" s="23" t="s">
        <v>296</v>
      </c>
      <c r="G262" s="30">
        <v>94</v>
      </c>
      <c r="H262" s="30">
        <v>94</v>
      </c>
      <c r="I262" s="30">
        <v>0</v>
      </c>
      <c r="J262" s="30">
        <v>0</v>
      </c>
      <c r="K262" s="30">
        <v>0</v>
      </c>
      <c r="L262" s="5"/>
    </row>
    <row r="263" spans="1:12" ht="29.25" customHeight="1">
      <c r="A263" s="109"/>
      <c r="B263" s="111"/>
      <c r="C263" s="110"/>
      <c r="D263" s="61" t="s">
        <v>149</v>
      </c>
      <c r="E263" s="62"/>
      <c r="F263" s="23" t="s">
        <v>240</v>
      </c>
      <c r="G263" s="30">
        <v>82</v>
      </c>
      <c r="H263" s="30">
        <v>82</v>
      </c>
      <c r="I263" s="30">
        <v>0</v>
      </c>
      <c r="J263" s="30">
        <v>0</v>
      </c>
      <c r="K263" s="30">
        <v>0</v>
      </c>
      <c r="L263" s="5"/>
    </row>
    <row r="264" spans="1:12" ht="30" customHeight="1">
      <c r="A264" s="109"/>
      <c r="B264" s="111"/>
      <c r="C264" s="110"/>
      <c r="D264" s="137" t="s">
        <v>185</v>
      </c>
      <c r="E264" s="138"/>
      <c r="F264" s="45"/>
      <c r="G264" s="31">
        <f>SUM(G260:G263)</f>
        <v>354</v>
      </c>
      <c r="H264" s="31">
        <f>SUM(H260:H263)</f>
        <v>354</v>
      </c>
      <c r="I264" s="31">
        <f>SUM(I260:I263)</f>
        <v>0</v>
      </c>
      <c r="J264" s="31">
        <f>SUM(J260:J263)</f>
        <v>0</v>
      </c>
      <c r="K264" s="31">
        <f>SUM(K260:K263)</f>
        <v>0</v>
      </c>
      <c r="L264" s="5"/>
    </row>
    <row r="265" spans="1:12" ht="18.75" customHeight="1">
      <c r="A265" s="68" t="s">
        <v>55</v>
      </c>
      <c r="B265" s="143"/>
      <c r="C265" s="143"/>
      <c r="D265" s="143"/>
      <c r="E265" s="143"/>
      <c r="F265" s="29"/>
      <c r="G265" s="31">
        <f>SUM(G257,G264)</f>
        <v>369</v>
      </c>
      <c r="H265" s="31">
        <f>SUM(H257,H264)</f>
        <v>369</v>
      </c>
      <c r="I265" s="31">
        <f>SUM(I257,I264)</f>
        <v>0</v>
      </c>
      <c r="J265" s="31">
        <f>SUM(J257,J264)</f>
        <v>0</v>
      </c>
      <c r="K265" s="31">
        <f>SUM(K257,K264)</f>
        <v>0</v>
      </c>
      <c r="L265" s="5"/>
    </row>
    <row r="266" spans="1:12" ht="15">
      <c r="A266" s="66" t="s">
        <v>25</v>
      </c>
      <c r="B266" s="141"/>
      <c r="C266" s="142"/>
      <c r="D266" s="74" t="s">
        <v>100</v>
      </c>
      <c r="E266" s="127"/>
      <c r="F266" s="127"/>
      <c r="G266" s="127"/>
      <c r="H266" s="127"/>
      <c r="I266" s="127"/>
      <c r="J266" s="127"/>
      <c r="K266" s="128"/>
      <c r="L266" s="5"/>
    </row>
    <row r="267" spans="1:12" ht="33" customHeight="1">
      <c r="A267" s="87"/>
      <c r="B267" s="111"/>
      <c r="C267" s="110"/>
      <c r="D267" s="53" t="s">
        <v>186</v>
      </c>
      <c r="E267" s="55"/>
      <c r="F267" s="23" t="s">
        <v>297</v>
      </c>
      <c r="G267" s="30">
        <v>43</v>
      </c>
      <c r="H267" s="30">
        <v>43</v>
      </c>
      <c r="I267" s="30">
        <v>0</v>
      </c>
      <c r="J267" s="30">
        <v>0</v>
      </c>
      <c r="K267" s="30">
        <v>0</v>
      </c>
      <c r="L267" s="5"/>
    </row>
    <row r="268" spans="1:12" ht="25.5" customHeight="1">
      <c r="A268" s="87"/>
      <c r="B268" s="111"/>
      <c r="C268" s="110"/>
      <c r="D268" s="53" t="s">
        <v>3</v>
      </c>
      <c r="E268" s="55"/>
      <c r="F268" s="23" t="s">
        <v>214</v>
      </c>
      <c r="G268" s="30">
        <v>80</v>
      </c>
      <c r="H268" s="30">
        <v>80</v>
      </c>
      <c r="I268" s="30">
        <v>0</v>
      </c>
      <c r="J268" s="30">
        <v>0</v>
      </c>
      <c r="K268" s="30">
        <v>0</v>
      </c>
      <c r="L268" s="5"/>
    </row>
    <row r="269" spans="1:12" ht="15">
      <c r="A269" s="87"/>
      <c r="B269" s="111"/>
      <c r="C269" s="110"/>
      <c r="D269" s="53" t="s">
        <v>17</v>
      </c>
      <c r="E269" s="55"/>
      <c r="F269" s="23" t="s">
        <v>207</v>
      </c>
      <c r="G269" s="30">
        <v>88</v>
      </c>
      <c r="H269" s="30">
        <v>88</v>
      </c>
      <c r="I269" s="30">
        <v>0</v>
      </c>
      <c r="J269" s="30">
        <v>0</v>
      </c>
      <c r="K269" s="30">
        <v>0</v>
      </c>
      <c r="L269" s="5"/>
    </row>
    <row r="270" spans="1:12" ht="24.75" customHeight="1">
      <c r="A270" s="87"/>
      <c r="B270" s="111"/>
      <c r="C270" s="110"/>
      <c r="D270" s="53" t="s">
        <v>91</v>
      </c>
      <c r="E270" s="55"/>
      <c r="F270" s="23" t="s">
        <v>238</v>
      </c>
      <c r="G270" s="30">
        <v>41</v>
      </c>
      <c r="H270" s="30">
        <v>41</v>
      </c>
      <c r="I270" s="30">
        <v>0</v>
      </c>
      <c r="J270" s="30">
        <v>0</v>
      </c>
      <c r="K270" s="30">
        <v>0</v>
      </c>
      <c r="L270" s="5"/>
    </row>
    <row r="271" spans="1:12" ht="30.75" customHeight="1">
      <c r="A271" s="87"/>
      <c r="B271" s="111"/>
      <c r="C271" s="110"/>
      <c r="D271" s="137" t="s">
        <v>202</v>
      </c>
      <c r="E271" s="138"/>
      <c r="F271" s="27"/>
      <c r="G271" s="31">
        <f>SUM(G267:G270)</f>
        <v>252</v>
      </c>
      <c r="H271" s="31">
        <f>SUM(H267:H270)</f>
        <v>252</v>
      </c>
      <c r="I271" s="31">
        <f>SUM(I267:I270)</f>
        <v>0</v>
      </c>
      <c r="J271" s="31">
        <f>SUM(J267:J270)</f>
        <v>0</v>
      </c>
      <c r="K271" s="31">
        <f>SUM(K267:K270)</f>
        <v>0</v>
      </c>
      <c r="L271" s="5"/>
    </row>
    <row r="272" spans="1:12" ht="15">
      <c r="A272" s="87"/>
      <c r="B272" s="111"/>
      <c r="C272" s="110"/>
      <c r="D272" s="129" t="s">
        <v>98</v>
      </c>
      <c r="E272" s="127"/>
      <c r="F272" s="127"/>
      <c r="G272" s="127"/>
      <c r="H272" s="127"/>
      <c r="I272" s="127"/>
      <c r="J272" s="127"/>
      <c r="K272" s="128"/>
      <c r="L272" s="5"/>
    </row>
    <row r="273" spans="1:12" ht="33" customHeight="1">
      <c r="A273" s="87"/>
      <c r="B273" s="111"/>
      <c r="C273" s="110"/>
      <c r="D273" s="53" t="s">
        <v>187</v>
      </c>
      <c r="E273" s="54"/>
      <c r="F273" s="23" t="s">
        <v>259</v>
      </c>
      <c r="G273" s="30">
        <v>152</v>
      </c>
      <c r="H273" s="30">
        <v>68</v>
      </c>
      <c r="I273" s="30">
        <v>0</v>
      </c>
      <c r="J273" s="30">
        <v>84</v>
      </c>
      <c r="K273" s="30">
        <v>84</v>
      </c>
      <c r="L273" s="5"/>
    </row>
    <row r="274" spans="1:12" ht="20.25" customHeight="1">
      <c r="A274" s="87"/>
      <c r="B274" s="111"/>
      <c r="C274" s="110"/>
      <c r="D274" s="53" t="s">
        <v>23</v>
      </c>
      <c r="E274" s="54"/>
      <c r="F274" s="23" t="s">
        <v>260</v>
      </c>
      <c r="G274" s="30">
        <v>42</v>
      </c>
      <c r="H274" s="30">
        <v>42</v>
      </c>
      <c r="I274" s="30">
        <v>0</v>
      </c>
      <c r="J274" s="30">
        <v>0</v>
      </c>
      <c r="K274" s="30">
        <v>0</v>
      </c>
      <c r="L274" s="5"/>
    </row>
    <row r="275" spans="1:12" ht="32.25" customHeight="1">
      <c r="A275" s="87"/>
      <c r="B275" s="111"/>
      <c r="C275" s="110"/>
      <c r="D275" s="53" t="s">
        <v>128</v>
      </c>
      <c r="E275" s="55"/>
      <c r="F275" s="23" t="s">
        <v>239</v>
      </c>
      <c r="G275" s="30">
        <v>74</v>
      </c>
      <c r="H275" s="30">
        <v>74</v>
      </c>
      <c r="I275" s="30">
        <v>0</v>
      </c>
      <c r="J275" s="30">
        <v>0</v>
      </c>
      <c r="K275" s="30">
        <v>0</v>
      </c>
      <c r="L275" s="5"/>
    </row>
    <row r="276" spans="1:12" ht="48" customHeight="1">
      <c r="A276" s="87"/>
      <c r="B276" s="111"/>
      <c r="C276" s="110"/>
      <c r="D276" s="53" t="s">
        <v>188</v>
      </c>
      <c r="E276" s="54"/>
      <c r="F276" s="23" t="s">
        <v>298</v>
      </c>
      <c r="G276" s="30">
        <v>46</v>
      </c>
      <c r="H276" s="30">
        <v>26</v>
      </c>
      <c r="I276" s="30">
        <v>0</v>
      </c>
      <c r="J276" s="30">
        <v>20</v>
      </c>
      <c r="K276" s="30">
        <v>22</v>
      </c>
      <c r="L276" s="5"/>
    </row>
    <row r="277" spans="1:12" ht="33.75" customHeight="1">
      <c r="A277" s="87"/>
      <c r="B277" s="111"/>
      <c r="C277" s="110"/>
      <c r="D277" s="53" t="s">
        <v>149</v>
      </c>
      <c r="E277" s="54"/>
      <c r="F277" s="23" t="s">
        <v>240</v>
      </c>
      <c r="G277" s="30">
        <v>22</v>
      </c>
      <c r="H277" s="30">
        <v>22</v>
      </c>
      <c r="I277" s="30">
        <v>0</v>
      </c>
      <c r="J277" s="30">
        <v>0</v>
      </c>
      <c r="K277" s="30">
        <v>0</v>
      </c>
      <c r="L277" s="5"/>
    </row>
    <row r="278" spans="1:12" ht="33" customHeight="1">
      <c r="A278" s="87"/>
      <c r="B278" s="111"/>
      <c r="C278" s="110"/>
      <c r="D278" s="53" t="s">
        <v>59</v>
      </c>
      <c r="E278" s="54"/>
      <c r="F278" s="23" t="s">
        <v>273</v>
      </c>
      <c r="G278" s="30">
        <v>116</v>
      </c>
      <c r="H278" s="30">
        <v>89</v>
      </c>
      <c r="I278" s="30">
        <v>0</v>
      </c>
      <c r="J278" s="30">
        <v>27</v>
      </c>
      <c r="K278" s="30">
        <v>27</v>
      </c>
      <c r="L278" s="5"/>
    </row>
    <row r="279" spans="1:12" ht="26.25" customHeight="1">
      <c r="A279" s="87"/>
      <c r="B279" s="111"/>
      <c r="C279" s="110"/>
      <c r="D279" s="137" t="s">
        <v>185</v>
      </c>
      <c r="E279" s="138"/>
      <c r="F279" s="45"/>
      <c r="G279" s="31">
        <f>SUM(G273:G278)</f>
        <v>452</v>
      </c>
      <c r="H279" s="31">
        <f>SUM(H273:H278)</f>
        <v>321</v>
      </c>
      <c r="I279" s="31">
        <f>SUM(I273:I278)</f>
        <v>0</v>
      </c>
      <c r="J279" s="31">
        <f>SUM(J273:J278)</f>
        <v>131</v>
      </c>
      <c r="K279" s="31">
        <f>SUM(K273:K278)</f>
        <v>133</v>
      </c>
      <c r="L279" s="5"/>
    </row>
    <row r="280" spans="1:12" ht="18.75" customHeight="1">
      <c r="A280" s="68" t="s">
        <v>55</v>
      </c>
      <c r="B280" s="103"/>
      <c r="C280" s="103"/>
      <c r="D280" s="103"/>
      <c r="E280" s="103"/>
      <c r="F280" s="41"/>
      <c r="G280" s="33">
        <f>SUM(G271,G279)</f>
        <v>704</v>
      </c>
      <c r="H280" s="33">
        <f>SUM(H271,H279)</f>
        <v>573</v>
      </c>
      <c r="I280" s="33">
        <f>SUM(I271,I279)</f>
        <v>0</v>
      </c>
      <c r="J280" s="33">
        <f>SUM(J271,J279)</f>
        <v>131</v>
      </c>
      <c r="K280" s="33">
        <f>SUM(K271,K279)</f>
        <v>133</v>
      </c>
      <c r="L280" s="5"/>
    </row>
    <row r="281" spans="1:12" ht="18.75" customHeight="1">
      <c r="A281" s="66" t="s">
        <v>89</v>
      </c>
      <c r="B281" s="75"/>
      <c r="C281" s="75"/>
      <c r="D281" s="74" t="s">
        <v>100</v>
      </c>
      <c r="E281" s="86"/>
      <c r="F281" s="86"/>
      <c r="G281" s="86"/>
      <c r="H281" s="86"/>
      <c r="I281" s="86"/>
      <c r="J281" s="86"/>
      <c r="K281" s="119"/>
      <c r="L281" s="5"/>
    </row>
    <row r="282" spans="1:12" ht="25.5" customHeight="1">
      <c r="A282" s="76"/>
      <c r="B282" s="77"/>
      <c r="C282" s="77"/>
      <c r="D282" s="187" t="s">
        <v>17</v>
      </c>
      <c r="E282" s="188"/>
      <c r="F282" s="23" t="s">
        <v>207</v>
      </c>
      <c r="G282" s="30">
        <v>44</v>
      </c>
      <c r="H282" s="30">
        <v>44</v>
      </c>
      <c r="I282" s="30">
        <v>0</v>
      </c>
      <c r="J282" s="30">
        <v>0</v>
      </c>
      <c r="K282" s="30">
        <v>0</v>
      </c>
      <c r="L282" s="5"/>
    </row>
    <row r="283" spans="1:12" ht="23.25" customHeight="1">
      <c r="A283" s="76"/>
      <c r="B283" s="77"/>
      <c r="C283" s="77"/>
      <c r="D283" s="53" t="s">
        <v>71</v>
      </c>
      <c r="E283" s="54"/>
      <c r="F283" s="44" t="s">
        <v>238</v>
      </c>
      <c r="G283" s="30">
        <v>63</v>
      </c>
      <c r="H283" s="30">
        <v>63</v>
      </c>
      <c r="I283" s="30">
        <v>0</v>
      </c>
      <c r="J283" s="30">
        <v>0</v>
      </c>
      <c r="K283" s="30">
        <v>0</v>
      </c>
      <c r="L283" s="5"/>
    </row>
    <row r="284" spans="1:12" ht="30" customHeight="1">
      <c r="A284" s="76"/>
      <c r="B284" s="77"/>
      <c r="C284" s="77"/>
      <c r="D284" s="137" t="s">
        <v>202</v>
      </c>
      <c r="E284" s="138"/>
      <c r="F284" s="29"/>
      <c r="G284" s="31">
        <f>SUM(G282:G283)</f>
        <v>107</v>
      </c>
      <c r="H284" s="31">
        <f>SUM(H282:H283)</f>
        <v>107</v>
      </c>
      <c r="I284" s="31">
        <f>SUM(I282:I283)</f>
        <v>0</v>
      </c>
      <c r="J284" s="31">
        <f>SUM(J282:J283)</f>
        <v>0</v>
      </c>
      <c r="K284" s="31">
        <f>SUM(K282:K283)</f>
        <v>0</v>
      </c>
      <c r="L284" s="5"/>
    </row>
    <row r="285" spans="1:12" ht="18.75" customHeight="1">
      <c r="A285" s="76"/>
      <c r="B285" s="77"/>
      <c r="C285" s="77"/>
      <c r="D285" s="74" t="s">
        <v>98</v>
      </c>
      <c r="E285" s="86"/>
      <c r="F285" s="86"/>
      <c r="G285" s="86"/>
      <c r="H285" s="86"/>
      <c r="I285" s="86"/>
      <c r="J285" s="86"/>
      <c r="K285" s="81"/>
      <c r="L285" s="5"/>
    </row>
    <row r="286" spans="1:12" ht="24.75" customHeight="1">
      <c r="A286" s="76"/>
      <c r="B286" s="77"/>
      <c r="C286" s="77"/>
      <c r="D286" s="53" t="s">
        <v>35</v>
      </c>
      <c r="E286" s="54"/>
      <c r="F286" s="23" t="s">
        <v>258</v>
      </c>
      <c r="G286" s="30">
        <v>21</v>
      </c>
      <c r="H286" s="30">
        <v>21</v>
      </c>
      <c r="I286" s="30">
        <v>0</v>
      </c>
      <c r="J286" s="30">
        <v>0</v>
      </c>
      <c r="K286" s="30">
        <v>21</v>
      </c>
      <c r="L286" s="5"/>
    </row>
    <row r="287" spans="1:12" ht="24.75" customHeight="1">
      <c r="A287" s="76"/>
      <c r="B287" s="77"/>
      <c r="C287" s="77"/>
      <c r="D287" s="53" t="s">
        <v>125</v>
      </c>
      <c r="E287" s="54"/>
      <c r="F287" s="23" t="s">
        <v>259</v>
      </c>
      <c r="G287" s="30">
        <v>153</v>
      </c>
      <c r="H287" s="30">
        <v>95</v>
      </c>
      <c r="I287" s="30">
        <v>0</v>
      </c>
      <c r="J287" s="30">
        <v>58</v>
      </c>
      <c r="K287" s="30">
        <v>8</v>
      </c>
      <c r="L287" s="5"/>
    </row>
    <row r="288" spans="1:12" ht="31.5" customHeight="1">
      <c r="A288" s="76"/>
      <c r="B288" s="77"/>
      <c r="C288" s="77"/>
      <c r="D288" s="53" t="s">
        <v>189</v>
      </c>
      <c r="E288" s="54"/>
      <c r="F288" s="23" t="s">
        <v>287</v>
      </c>
      <c r="G288" s="30">
        <v>38</v>
      </c>
      <c r="H288" s="30">
        <v>38</v>
      </c>
      <c r="I288" s="30">
        <v>0</v>
      </c>
      <c r="J288" s="30">
        <v>0</v>
      </c>
      <c r="K288" s="30">
        <v>0</v>
      </c>
      <c r="L288" s="5"/>
    </row>
    <row r="289" spans="1:12" ht="25.5" customHeight="1">
      <c r="A289" s="76"/>
      <c r="B289" s="77"/>
      <c r="C289" s="77"/>
      <c r="D289" s="53" t="s">
        <v>190</v>
      </c>
      <c r="E289" s="55"/>
      <c r="F289" s="23" t="s">
        <v>299</v>
      </c>
      <c r="G289" s="30">
        <v>51</v>
      </c>
      <c r="H289" s="30">
        <v>51</v>
      </c>
      <c r="I289" s="30">
        <v>0</v>
      </c>
      <c r="J289" s="30">
        <v>0</v>
      </c>
      <c r="K289" s="30">
        <v>0</v>
      </c>
      <c r="L289" s="5"/>
    </row>
    <row r="290" spans="1:12" ht="50.25" customHeight="1">
      <c r="A290" s="76"/>
      <c r="B290" s="77"/>
      <c r="C290" s="77"/>
      <c r="D290" s="53" t="s">
        <v>191</v>
      </c>
      <c r="E290" s="54"/>
      <c r="F290" s="23" t="s">
        <v>300</v>
      </c>
      <c r="G290" s="30">
        <v>187</v>
      </c>
      <c r="H290" s="30">
        <v>103</v>
      </c>
      <c r="I290" s="30">
        <v>0</v>
      </c>
      <c r="J290" s="30">
        <v>84</v>
      </c>
      <c r="K290" s="30">
        <v>11</v>
      </c>
      <c r="L290" s="5"/>
    </row>
    <row r="291" spans="1:12" ht="32.25" customHeight="1">
      <c r="A291" s="76"/>
      <c r="B291" s="77"/>
      <c r="C291" s="77"/>
      <c r="D291" s="53" t="s">
        <v>130</v>
      </c>
      <c r="E291" s="54"/>
      <c r="F291" s="23" t="s">
        <v>209</v>
      </c>
      <c r="G291" s="30">
        <v>136</v>
      </c>
      <c r="H291" s="30">
        <v>125</v>
      </c>
      <c r="I291" s="30">
        <v>0</v>
      </c>
      <c r="J291" s="30">
        <v>11</v>
      </c>
      <c r="K291" s="30">
        <v>1</v>
      </c>
      <c r="L291" s="5"/>
    </row>
    <row r="292" spans="1:12" ht="25.5" customHeight="1">
      <c r="A292" s="76"/>
      <c r="B292" s="77"/>
      <c r="C292" s="77"/>
      <c r="D292" s="53" t="s">
        <v>127</v>
      </c>
      <c r="E292" s="55"/>
      <c r="F292" s="23" t="s">
        <v>262</v>
      </c>
      <c r="G292" s="30">
        <v>20</v>
      </c>
      <c r="H292" s="30">
        <v>20</v>
      </c>
      <c r="I292" s="30">
        <v>0</v>
      </c>
      <c r="J292" s="30">
        <v>0</v>
      </c>
      <c r="K292" s="30">
        <v>0</v>
      </c>
      <c r="L292" s="5"/>
    </row>
    <row r="293" spans="1:12" ht="24.75" customHeight="1">
      <c r="A293" s="76"/>
      <c r="B293" s="77"/>
      <c r="C293" s="77"/>
      <c r="D293" s="53" t="s">
        <v>13</v>
      </c>
      <c r="E293" s="54"/>
      <c r="F293" s="23" t="s">
        <v>256</v>
      </c>
      <c r="G293" s="30">
        <v>36</v>
      </c>
      <c r="H293" s="30">
        <v>36</v>
      </c>
      <c r="I293" s="30">
        <v>0</v>
      </c>
      <c r="J293" s="30">
        <v>0</v>
      </c>
      <c r="K293" s="30">
        <v>17</v>
      </c>
      <c r="L293" s="5"/>
    </row>
    <row r="294" spans="1:12" ht="34.5" customHeight="1">
      <c r="A294" s="76"/>
      <c r="B294" s="77"/>
      <c r="C294" s="77"/>
      <c r="D294" s="53" t="s">
        <v>149</v>
      </c>
      <c r="E294" s="54"/>
      <c r="F294" s="23" t="s">
        <v>240</v>
      </c>
      <c r="G294" s="30">
        <v>91</v>
      </c>
      <c r="H294" s="30">
        <v>91</v>
      </c>
      <c r="I294" s="30">
        <v>0</v>
      </c>
      <c r="J294" s="30">
        <v>0</v>
      </c>
      <c r="K294" s="30">
        <v>0</v>
      </c>
      <c r="L294" s="5"/>
    </row>
    <row r="295" spans="1:12" ht="30" customHeight="1">
      <c r="A295" s="78"/>
      <c r="B295" s="79"/>
      <c r="C295" s="79"/>
      <c r="D295" s="137" t="s">
        <v>185</v>
      </c>
      <c r="E295" s="138"/>
      <c r="F295" s="29"/>
      <c r="G295" s="31">
        <f>SUM(G286:G294)</f>
        <v>733</v>
      </c>
      <c r="H295" s="31">
        <f>SUM(H286:H294)</f>
        <v>580</v>
      </c>
      <c r="I295" s="31">
        <f>SUM(I286:I294)</f>
        <v>0</v>
      </c>
      <c r="J295" s="31">
        <f>SUM(J286:J294)</f>
        <v>153</v>
      </c>
      <c r="K295" s="31">
        <f>SUM(K286:K294)</f>
        <v>58</v>
      </c>
      <c r="L295" s="5"/>
    </row>
    <row r="296" spans="1:12" ht="18.75" customHeight="1">
      <c r="A296" s="68" t="s">
        <v>88</v>
      </c>
      <c r="B296" s="103"/>
      <c r="C296" s="103"/>
      <c r="D296" s="64"/>
      <c r="E296" s="65"/>
      <c r="F296" s="41"/>
      <c r="G296" s="33">
        <f>SUM(G284,G295)</f>
        <v>840</v>
      </c>
      <c r="H296" s="33">
        <f>SUM(H284,H295)</f>
        <v>687</v>
      </c>
      <c r="I296" s="33">
        <f>SUM(I284,I295)</f>
        <v>0</v>
      </c>
      <c r="J296" s="33">
        <f>SUM(J284,J295)</f>
        <v>153</v>
      </c>
      <c r="K296" s="33">
        <f>SUM(K284,K295)</f>
        <v>58</v>
      </c>
      <c r="L296" s="5"/>
    </row>
    <row r="297" spans="1:12" ht="18.75" customHeight="1">
      <c r="A297" s="66" t="s">
        <v>36</v>
      </c>
      <c r="B297" s="141"/>
      <c r="C297" s="142"/>
      <c r="D297" s="121" t="s">
        <v>98</v>
      </c>
      <c r="E297" s="121"/>
      <c r="F297" s="121"/>
      <c r="G297" s="121"/>
      <c r="H297" s="121"/>
      <c r="I297" s="121"/>
      <c r="J297" s="122"/>
      <c r="K297" s="12"/>
      <c r="L297" s="5"/>
    </row>
    <row r="298" spans="1:12" ht="30.75" customHeight="1">
      <c r="A298" s="87"/>
      <c r="B298" s="111"/>
      <c r="C298" s="110"/>
      <c r="D298" s="58" t="s">
        <v>192</v>
      </c>
      <c r="E298" s="54"/>
      <c r="F298" s="23" t="s">
        <v>285</v>
      </c>
      <c r="G298" s="30">
        <v>35</v>
      </c>
      <c r="H298" s="30">
        <v>20</v>
      </c>
      <c r="I298" s="30">
        <v>0</v>
      </c>
      <c r="J298" s="30">
        <v>15</v>
      </c>
      <c r="K298" s="30">
        <v>0</v>
      </c>
      <c r="L298" s="5"/>
    </row>
    <row r="299" spans="1:12" ht="19.5" customHeight="1">
      <c r="A299" s="87"/>
      <c r="B299" s="111"/>
      <c r="C299" s="110"/>
      <c r="D299" s="58" t="s">
        <v>125</v>
      </c>
      <c r="E299" s="54"/>
      <c r="F299" s="23" t="s">
        <v>259</v>
      </c>
      <c r="G299" s="30">
        <v>11</v>
      </c>
      <c r="H299" s="30">
        <v>11</v>
      </c>
      <c r="I299" s="30">
        <v>0</v>
      </c>
      <c r="J299" s="30">
        <v>0</v>
      </c>
      <c r="K299" s="30">
        <v>11</v>
      </c>
      <c r="L299" s="5"/>
    </row>
    <row r="300" spans="1:12" ht="19.5" customHeight="1">
      <c r="A300" s="87"/>
      <c r="B300" s="111"/>
      <c r="C300" s="110"/>
      <c r="D300" s="58" t="s">
        <v>173</v>
      </c>
      <c r="E300" s="54"/>
      <c r="F300" s="23" t="s">
        <v>287</v>
      </c>
      <c r="G300" s="30">
        <v>60</v>
      </c>
      <c r="H300" s="30">
        <v>30</v>
      </c>
      <c r="I300" s="30">
        <v>0</v>
      </c>
      <c r="J300" s="30">
        <v>30</v>
      </c>
      <c r="K300" s="30">
        <v>0</v>
      </c>
      <c r="L300" s="5"/>
    </row>
    <row r="301" spans="1:12" ht="31.5" customHeight="1">
      <c r="A301" s="87"/>
      <c r="B301" s="111"/>
      <c r="C301" s="110"/>
      <c r="D301" s="58" t="s">
        <v>130</v>
      </c>
      <c r="E301" s="54"/>
      <c r="F301" s="23" t="s">
        <v>209</v>
      </c>
      <c r="G301" s="30">
        <v>84</v>
      </c>
      <c r="H301" s="30">
        <v>84</v>
      </c>
      <c r="I301" s="30">
        <v>0</v>
      </c>
      <c r="J301" s="30">
        <v>0</v>
      </c>
      <c r="K301" s="30">
        <v>0</v>
      </c>
      <c r="L301" s="5"/>
    </row>
    <row r="302" spans="1:12" ht="31.5" customHeight="1">
      <c r="A302" s="87"/>
      <c r="B302" s="111"/>
      <c r="C302" s="110"/>
      <c r="D302" s="58" t="s">
        <v>149</v>
      </c>
      <c r="E302" s="54"/>
      <c r="F302" s="23" t="s">
        <v>240</v>
      </c>
      <c r="G302" s="30">
        <v>130</v>
      </c>
      <c r="H302" s="30">
        <v>115</v>
      </c>
      <c r="I302" s="30">
        <v>0</v>
      </c>
      <c r="J302" s="30">
        <v>15</v>
      </c>
      <c r="K302" s="30">
        <v>0</v>
      </c>
      <c r="L302" s="5"/>
    </row>
    <row r="303" spans="1:12" ht="30.75" customHeight="1">
      <c r="A303" s="99"/>
      <c r="B303" s="114"/>
      <c r="C303" s="115"/>
      <c r="D303" s="137" t="s">
        <v>185</v>
      </c>
      <c r="E303" s="138"/>
      <c r="F303" s="23"/>
      <c r="G303" s="31">
        <f>SUM(G298:G302)</f>
        <v>320</v>
      </c>
      <c r="H303" s="31">
        <f>SUM(H298:H302)</f>
        <v>260</v>
      </c>
      <c r="I303" s="31">
        <f>SUM(I298:I302)</f>
        <v>0</v>
      </c>
      <c r="J303" s="31">
        <f>SUM(J298:J302)</f>
        <v>60</v>
      </c>
      <c r="K303" s="31">
        <f>SUM(K298:K302)</f>
        <v>11</v>
      </c>
      <c r="L303" s="5"/>
    </row>
    <row r="304" spans="1:12" ht="18" customHeight="1">
      <c r="A304" s="99"/>
      <c r="B304" s="114"/>
      <c r="C304" s="115"/>
      <c r="D304" s="129" t="s">
        <v>99</v>
      </c>
      <c r="E304" s="127"/>
      <c r="F304" s="127"/>
      <c r="G304" s="127"/>
      <c r="H304" s="127"/>
      <c r="I304" s="127"/>
      <c r="J304" s="127"/>
      <c r="K304" s="128"/>
      <c r="L304" s="5"/>
    </row>
    <row r="305" spans="1:12" ht="18" customHeight="1">
      <c r="A305" s="99"/>
      <c r="B305" s="114"/>
      <c r="C305" s="115"/>
      <c r="D305" s="53" t="s">
        <v>113</v>
      </c>
      <c r="E305" s="57"/>
      <c r="F305" s="23">
        <v>16675</v>
      </c>
      <c r="G305" s="30">
        <v>13</v>
      </c>
      <c r="H305" s="30">
        <v>13</v>
      </c>
      <c r="I305" s="30">
        <v>0</v>
      </c>
      <c r="J305" s="30">
        <v>0</v>
      </c>
      <c r="K305" s="30">
        <v>0</v>
      </c>
      <c r="L305" s="5"/>
    </row>
    <row r="306" spans="1:12" ht="19.5" customHeight="1">
      <c r="A306" s="101"/>
      <c r="B306" s="102"/>
      <c r="C306" s="116"/>
      <c r="D306" s="159" t="s">
        <v>159</v>
      </c>
      <c r="E306" s="160"/>
      <c r="F306" s="23"/>
      <c r="G306" s="31">
        <f>SUM(G305)</f>
        <v>13</v>
      </c>
      <c r="H306" s="31">
        <f>SUM(H305)</f>
        <v>13</v>
      </c>
      <c r="I306" s="31">
        <f>SUM(I305)</f>
        <v>0</v>
      </c>
      <c r="J306" s="31">
        <f>SUM(J305)</f>
        <v>0</v>
      </c>
      <c r="K306" s="31">
        <f>SUM(K305)</f>
        <v>0</v>
      </c>
      <c r="L306" s="5"/>
    </row>
    <row r="307" spans="1:12" ht="18.75" customHeight="1">
      <c r="A307" s="68" t="s">
        <v>55</v>
      </c>
      <c r="B307" s="158"/>
      <c r="C307" s="158"/>
      <c r="D307" s="158"/>
      <c r="E307" s="158"/>
      <c r="F307" s="41"/>
      <c r="G307" s="33">
        <f>SUM(G303,G306)</f>
        <v>333</v>
      </c>
      <c r="H307" s="33">
        <f>SUM(H303,H306)</f>
        <v>273</v>
      </c>
      <c r="I307" s="33">
        <f>SUM(I303,I306)</f>
        <v>0</v>
      </c>
      <c r="J307" s="33">
        <f>SUM(J303,J306)</f>
        <v>60</v>
      </c>
      <c r="K307" s="33">
        <f>SUM(K303,K306)</f>
        <v>11</v>
      </c>
      <c r="L307" s="5"/>
    </row>
    <row r="308" spans="1:12" ht="15">
      <c r="A308" s="66" t="s">
        <v>1</v>
      </c>
      <c r="B308" s="141"/>
      <c r="C308" s="142"/>
      <c r="D308" s="60" t="s">
        <v>100</v>
      </c>
      <c r="E308" s="121"/>
      <c r="F308" s="121"/>
      <c r="G308" s="121"/>
      <c r="H308" s="121"/>
      <c r="I308" s="121"/>
      <c r="J308" s="122"/>
      <c r="K308" s="12"/>
      <c r="L308" s="5"/>
    </row>
    <row r="309" spans="1:12" ht="33.75" customHeight="1">
      <c r="A309" s="87"/>
      <c r="B309" s="111"/>
      <c r="C309" s="110"/>
      <c r="D309" s="53" t="s">
        <v>193</v>
      </c>
      <c r="E309" s="54"/>
      <c r="F309" s="23" t="s">
        <v>269</v>
      </c>
      <c r="G309" s="30">
        <v>20</v>
      </c>
      <c r="H309" s="30">
        <v>20</v>
      </c>
      <c r="I309" s="30">
        <v>0</v>
      </c>
      <c r="J309" s="30">
        <v>0</v>
      </c>
      <c r="K309" s="30">
        <v>0</v>
      </c>
      <c r="L309" s="5"/>
    </row>
    <row r="310" spans="1:12" ht="27" customHeight="1">
      <c r="A310" s="87"/>
      <c r="B310" s="111"/>
      <c r="C310" s="110"/>
      <c r="D310" s="53" t="s">
        <v>32</v>
      </c>
      <c r="E310" s="54"/>
      <c r="F310" s="23" t="s">
        <v>208</v>
      </c>
      <c r="G310" s="30">
        <v>20</v>
      </c>
      <c r="H310" s="30">
        <v>20</v>
      </c>
      <c r="I310" s="30">
        <v>0</v>
      </c>
      <c r="J310" s="30">
        <v>0</v>
      </c>
      <c r="K310" s="30">
        <v>0</v>
      </c>
      <c r="L310" s="5"/>
    </row>
    <row r="311" spans="1:12" ht="30.75" customHeight="1">
      <c r="A311" s="87"/>
      <c r="B311" s="111"/>
      <c r="C311" s="110"/>
      <c r="D311" s="137" t="s">
        <v>202</v>
      </c>
      <c r="E311" s="138"/>
      <c r="F311" s="47"/>
      <c r="G311" s="31">
        <f>SUM(G309:G310)</f>
        <v>40</v>
      </c>
      <c r="H311" s="31">
        <f>SUM(H309:H310)</f>
        <v>40</v>
      </c>
      <c r="I311" s="31">
        <f>SUM(I309:I310)</f>
        <v>0</v>
      </c>
      <c r="J311" s="31">
        <f>SUM(J309:J310)</f>
        <v>0</v>
      </c>
      <c r="K311" s="31">
        <f>SUM(K309:K310)</f>
        <v>0</v>
      </c>
      <c r="L311" s="5"/>
    </row>
    <row r="312" spans="1:12" ht="15">
      <c r="A312" s="87"/>
      <c r="B312" s="111"/>
      <c r="C312" s="110"/>
      <c r="D312" s="120" t="s">
        <v>98</v>
      </c>
      <c r="E312" s="121"/>
      <c r="F312" s="121"/>
      <c r="G312" s="121"/>
      <c r="H312" s="121"/>
      <c r="I312" s="121"/>
      <c r="J312" s="122"/>
      <c r="K312" s="12"/>
      <c r="L312" s="5"/>
    </row>
    <row r="313" spans="1:12" ht="24.75" customHeight="1">
      <c r="A313" s="87"/>
      <c r="B313" s="111"/>
      <c r="C313" s="110"/>
      <c r="D313" s="53" t="s">
        <v>173</v>
      </c>
      <c r="E313" s="54"/>
      <c r="F313" s="23" t="s">
        <v>301</v>
      </c>
      <c r="G313" s="30">
        <v>72</v>
      </c>
      <c r="H313" s="30">
        <v>72</v>
      </c>
      <c r="I313" s="30">
        <v>0</v>
      </c>
      <c r="J313" s="30">
        <v>0</v>
      </c>
      <c r="K313" s="30">
        <v>0</v>
      </c>
      <c r="L313" s="5"/>
    </row>
    <row r="314" spans="1:12" ht="33.75" customHeight="1">
      <c r="A314" s="87"/>
      <c r="B314" s="111"/>
      <c r="C314" s="110"/>
      <c r="D314" s="53" t="s">
        <v>149</v>
      </c>
      <c r="E314" s="54"/>
      <c r="F314" s="23" t="s">
        <v>240</v>
      </c>
      <c r="G314" s="30">
        <v>86</v>
      </c>
      <c r="H314" s="30">
        <v>70</v>
      </c>
      <c r="I314" s="30">
        <v>0</v>
      </c>
      <c r="J314" s="30">
        <v>16</v>
      </c>
      <c r="K314" s="30">
        <v>0</v>
      </c>
      <c r="L314" s="5"/>
    </row>
    <row r="315" spans="1:12" ht="28.5" customHeight="1">
      <c r="A315" s="87"/>
      <c r="B315" s="111"/>
      <c r="C315" s="110"/>
      <c r="D315" s="137" t="s">
        <v>185</v>
      </c>
      <c r="E315" s="138"/>
      <c r="F315" s="29"/>
      <c r="G315" s="31">
        <f>SUM(G313:G314)</f>
        <v>158</v>
      </c>
      <c r="H315" s="31">
        <f>SUM(H313:H314)</f>
        <v>142</v>
      </c>
      <c r="I315" s="31">
        <f>SUM(I313:I314)</f>
        <v>0</v>
      </c>
      <c r="J315" s="31">
        <f>SUM(J313:J314)</f>
        <v>16</v>
      </c>
      <c r="K315" s="31">
        <f>SUM(K313:K314)</f>
        <v>0</v>
      </c>
      <c r="L315" s="5"/>
    </row>
    <row r="316" spans="1:12" ht="18.75" customHeight="1">
      <c r="A316" s="112" t="s">
        <v>55</v>
      </c>
      <c r="B316" s="206"/>
      <c r="C316" s="206"/>
      <c r="D316" s="206"/>
      <c r="E316" s="206"/>
      <c r="F316" s="41"/>
      <c r="G316" s="33">
        <f>SUM(G311,G315)</f>
        <v>198</v>
      </c>
      <c r="H316" s="33">
        <f>SUM(H311,H315)</f>
        <v>182</v>
      </c>
      <c r="I316" s="33">
        <f>SUM(I311,I315)</f>
        <v>0</v>
      </c>
      <c r="J316" s="33">
        <f>SUM(J311,J315)</f>
        <v>16</v>
      </c>
      <c r="K316" s="33">
        <f>SUM(K311,K315)</f>
        <v>0</v>
      </c>
      <c r="L316" s="5"/>
    </row>
    <row r="317" spans="1:12" ht="18.75" customHeight="1">
      <c r="A317" s="66" t="s">
        <v>90</v>
      </c>
      <c r="B317" s="98"/>
      <c r="C317" s="98"/>
      <c r="D317" s="86" t="s">
        <v>100</v>
      </c>
      <c r="E317" s="86"/>
      <c r="F317" s="86"/>
      <c r="G317" s="86"/>
      <c r="H317" s="86"/>
      <c r="I317" s="86"/>
      <c r="J317" s="86"/>
      <c r="K317" s="119"/>
      <c r="L317" s="5"/>
    </row>
    <row r="318" spans="1:12" ht="21.75" customHeight="1">
      <c r="A318" s="99"/>
      <c r="B318" s="100"/>
      <c r="C318" s="100"/>
      <c r="D318" s="61" t="s">
        <v>34</v>
      </c>
      <c r="E318" s="67"/>
      <c r="F318" s="22" t="s">
        <v>235</v>
      </c>
      <c r="G318" s="48">
        <v>30</v>
      </c>
      <c r="H318" s="48">
        <v>30</v>
      </c>
      <c r="I318" s="48">
        <v>0</v>
      </c>
      <c r="J318" s="48">
        <v>0</v>
      </c>
      <c r="K318" s="48">
        <v>0</v>
      </c>
      <c r="L318" s="5"/>
    </row>
    <row r="319" spans="1:12" ht="49.5" customHeight="1">
      <c r="A319" s="99"/>
      <c r="B319" s="100"/>
      <c r="C319" s="100"/>
      <c r="D319" s="61" t="s">
        <v>194</v>
      </c>
      <c r="E319" s="67"/>
      <c r="F319" s="22" t="s">
        <v>302</v>
      </c>
      <c r="G319" s="48">
        <v>33</v>
      </c>
      <c r="H319" s="48">
        <v>33</v>
      </c>
      <c r="I319" s="48">
        <v>0</v>
      </c>
      <c r="J319" s="48">
        <v>0</v>
      </c>
      <c r="K319" s="48">
        <v>0</v>
      </c>
      <c r="L319" s="5"/>
    </row>
    <row r="320" spans="1:12" ht="18.75" customHeight="1">
      <c r="A320" s="99"/>
      <c r="B320" s="100"/>
      <c r="C320" s="100"/>
      <c r="D320" s="61" t="s">
        <v>31</v>
      </c>
      <c r="E320" s="67"/>
      <c r="F320" s="23" t="s">
        <v>208</v>
      </c>
      <c r="G320" s="48">
        <v>28</v>
      </c>
      <c r="H320" s="48">
        <v>28</v>
      </c>
      <c r="I320" s="48">
        <v>0</v>
      </c>
      <c r="J320" s="48">
        <v>0</v>
      </c>
      <c r="K320" s="48">
        <v>0</v>
      </c>
      <c r="L320" s="5"/>
    </row>
    <row r="321" spans="1:12" ht="18.75" customHeight="1">
      <c r="A321" s="99"/>
      <c r="B321" s="100"/>
      <c r="C321" s="100"/>
      <c r="D321" s="61" t="s">
        <v>17</v>
      </c>
      <c r="E321" s="67"/>
      <c r="F321" s="23" t="s">
        <v>207</v>
      </c>
      <c r="G321" s="48">
        <v>74</v>
      </c>
      <c r="H321" s="48">
        <v>74</v>
      </c>
      <c r="I321" s="48">
        <v>0</v>
      </c>
      <c r="J321" s="48">
        <v>0</v>
      </c>
      <c r="K321" s="48">
        <v>0</v>
      </c>
      <c r="L321" s="5"/>
    </row>
    <row r="322" spans="1:12" ht="18.75" customHeight="1">
      <c r="A322" s="99"/>
      <c r="B322" s="100"/>
      <c r="C322" s="100"/>
      <c r="D322" s="61" t="s">
        <v>71</v>
      </c>
      <c r="E322" s="67"/>
      <c r="F322" s="44" t="s">
        <v>238</v>
      </c>
      <c r="G322" s="48">
        <v>45</v>
      </c>
      <c r="H322" s="48">
        <v>45</v>
      </c>
      <c r="I322" s="48">
        <v>0</v>
      </c>
      <c r="J322" s="48">
        <v>0</v>
      </c>
      <c r="K322" s="48">
        <v>0</v>
      </c>
      <c r="L322" s="5"/>
    </row>
    <row r="323" spans="1:12" ht="33.75" customHeight="1">
      <c r="A323" s="99"/>
      <c r="B323" s="100"/>
      <c r="C323" s="100"/>
      <c r="D323" s="137" t="s">
        <v>202</v>
      </c>
      <c r="E323" s="138"/>
      <c r="F323" s="49"/>
      <c r="G323" s="50">
        <f>SUM(G318:G322)</f>
        <v>210</v>
      </c>
      <c r="H323" s="50">
        <f>SUM(H318:H322)</f>
        <v>210</v>
      </c>
      <c r="I323" s="50">
        <f>SUM(I318:I322)</f>
        <v>0</v>
      </c>
      <c r="J323" s="50">
        <f>SUM(J318:J322)</f>
        <v>0</v>
      </c>
      <c r="K323" s="50">
        <f>SUM(K318:K322)</f>
        <v>0</v>
      </c>
      <c r="L323" s="5"/>
    </row>
    <row r="324" spans="1:12" ht="18.75" customHeight="1">
      <c r="A324" s="99"/>
      <c r="B324" s="100"/>
      <c r="C324" s="100"/>
      <c r="D324" s="74" t="s">
        <v>98</v>
      </c>
      <c r="E324" s="207"/>
      <c r="F324" s="207"/>
      <c r="G324" s="207"/>
      <c r="H324" s="207"/>
      <c r="I324" s="207"/>
      <c r="J324" s="207"/>
      <c r="K324" s="208"/>
      <c r="L324" s="5"/>
    </row>
    <row r="325" spans="1:12" ht="17.25" customHeight="1">
      <c r="A325" s="99"/>
      <c r="B325" s="100"/>
      <c r="C325" s="100"/>
      <c r="D325" s="61" t="s">
        <v>35</v>
      </c>
      <c r="E325" s="62"/>
      <c r="F325" s="23" t="s">
        <v>258</v>
      </c>
      <c r="G325" s="30">
        <v>38</v>
      </c>
      <c r="H325" s="30">
        <v>38</v>
      </c>
      <c r="I325" s="30">
        <v>0</v>
      </c>
      <c r="J325" s="30">
        <v>0</v>
      </c>
      <c r="K325" s="30">
        <v>0</v>
      </c>
      <c r="L325" s="5"/>
    </row>
    <row r="326" spans="1:12" ht="21" customHeight="1">
      <c r="A326" s="99"/>
      <c r="B326" s="100"/>
      <c r="C326" s="100"/>
      <c r="D326" s="61" t="s">
        <v>195</v>
      </c>
      <c r="E326" s="62"/>
      <c r="F326" s="23" t="s">
        <v>301</v>
      </c>
      <c r="G326" s="30">
        <v>171</v>
      </c>
      <c r="H326" s="30">
        <v>95</v>
      </c>
      <c r="I326" s="30">
        <v>0</v>
      </c>
      <c r="J326" s="30">
        <v>76</v>
      </c>
      <c r="K326" s="30">
        <v>0</v>
      </c>
      <c r="L326" s="5"/>
    </row>
    <row r="327" spans="1:12" ht="19.5" customHeight="1">
      <c r="A327" s="99"/>
      <c r="B327" s="100"/>
      <c r="C327" s="100"/>
      <c r="D327" s="66" t="s">
        <v>13</v>
      </c>
      <c r="E327" s="107"/>
      <c r="F327" s="22" t="s">
        <v>256</v>
      </c>
      <c r="G327" s="48">
        <v>18</v>
      </c>
      <c r="H327" s="48">
        <v>18</v>
      </c>
      <c r="I327" s="48">
        <v>0</v>
      </c>
      <c r="J327" s="48">
        <v>0</v>
      </c>
      <c r="K327" s="48">
        <v>0</v>
      </c>
      <c r="L327" s="5"/>
    </row>
    <row r="328" spans="1:12" ht="30" customHeight="1">
      <c r="A328" s="99"/>
      <c r="B328" s="100"/>
      <c r="C328" s="100"/>
      <c r="D328" s="137" t="s">
        <v>185</v>
      </c>
      <c r="E328" s="138"/>
      <c r="F328" s="22"/>
      <c r="G328" s="50">
        <f>SUM(G325:G327)</f>
        <v>227</v>
      </c>
      <c r="H328" s="50">
        <f>SUM(H325:H327)</f>
        <v>151</v>
      </c>
      <c r="I328" s="50">
        <f>SUM(I325:I327)</f>
        <v>0</v>
      </c>
      <c r="J328" s="50">
        <f>SUM(J325:J327)</f>
        <v>76</v>
      </c>
      <c r="K328" s="50">
        <f>SUM(K325:K327)</f>
        <v>0</v>
      </c>
      <c r="L328" s="5"/>
    </row>
    <row r="329" spans="1:12" ht="18" customHeight="1">
      <c r="A329" s="68" t="s">
        <v>55</v>
      </c>
      <c r="B329" s="103"/>
      <c r="C329" s="103"/>
      <c r="D329" s="103"/>
      <c r="E329" s="104"/>
      <c r="F329" s="41" t="s">
        <v>8</v>
      </c>
      <c r="G329" s="33">
        <f>SUM(G323,G328)</f>
        <v>437</v>
      </c>
      <c r="H329" s="33">
        <f>SUM(H323,H328)</f>
        <v>361</v>
      </c>
      <c r="I329" s="33">
        <f>SUM(I323,I328)</f>
        <v>0</v>
      </c>
      <c r="J329" s="33">
        <f>SUM(J323,J328)</f>
        <v>76</v>
      </c>
      <c r="K329" s="33">
        <f>SUM(K323,K328)</f>
        <v>0</v>
      </c>
      <c r="L329" s="5"/>
    </row>
    <row r="330" spans="1:12" ht="18" customHeight="1">
      <c r="A330" s="66" t="s">
        <v>52</v>
      </c>
      <c r="B330" s="141"/>
      <c r="C330" s="142"/>
      <c r="D330" s="120" t="s">
        <v>98</v>
      </c>
      <c r="E330" s="121"/>
      <c r="F330" s="121"/>
      <c r="G330" s="121"/>
      <c r="H330" s="121"/>
      <c r="I330" s="121"/>
      <c r="J330" s="121"/>
      <c r="K330" s="81"/>
      <c r="L330" s="5"/>
    </row>
    <row r="331" spans="1:12" ht="24.75" customHeight="1">
      <c r="A331" s="87"/>
      <c r="B331" s="111"/>
      <c r="C331" s="110"/>
      <c r="D331" s="53" t="s">
        <v>169</v>
      </c>
      <c r="E331" s="54"/>
      <c r="F331" s="23" t="s">
        <v>240</v>
      </c>
      <c r="G331" s="30">
        <v>76</v>
      </c>
      <c r="H331" s="30">
        <v>76</v>
      </c>
      <c r="I331" s="30">
        <v>0</v>
      </c>
      <c r="J331" s="30">
        <v>0</v>
      </c>
      <c r="K331" s="30">
        <v>0</v>
      </c>
      <c r="L331" s="5"/>
    </row>
    <row r="332" spans="1:12" ht="30.75" customHeight="1">
      <c r="A332" s="87"/>
      <c r="B332" s="111"/>
      <c r="C332" s="110"/>
      <c r="D332" s="53" t="s">
        <v>149</v>
      </c>
      <c r="E332" s="54"/>
      <c r="F332" s="23" t="s">
        <v>287</v>
      </c>
      <c r="G332" s="30">
        <v>122</v>
      </c>
      <c r="H332" s="30">
        <v>122</v>
      </c>
      <c r="I332" s="30">
        <v>0</v>
      </c>
      <c r="J332" s="30">
        <v>0</v>
      </c>
      <c r="K332" s="30">
        <v>0</v>
      </c>
      <c r="L332" s="5"/>
    </row>
    <row r="333" spans="1:12" ht="18" customHeight="1">
      <c r="A333" s="68" t="s">
        <v>55</v>
      </c>
      <c r="B333" s="103"/>
      <c r="C333" s="103"/>
      <c r="D333" s="103"/>
      <c r="E333" s="103"/>
      <c r="F333" s="41"/>
      <c r="G333" s="33">
        <f>SUM(G331:G332)</f>
        <v>198</v>
      </c>
      <c r="H333" s="33">
        <f>SUM(H331:H332)</f>
        <v>198</v>
      </c>
      <c r="I333" s="33">
        <f>SUM(I331:I332)</f>
        <v>0</v>
      </c>
      <c r="J333" s="33">
        <f>SUM(J331:J332)</f>
        <v>0</v>
      </c>
      <c r="K333" s="33">
        <f>SUM(K331:K332)</f>
        <v>0</v>
      </c>
      <c r="L333" s="5"/>
    </row>
    <row r="334" spans="1:12" ht="38.25" customHeight="1">
      <c r="A334" s="130" t="s">
        <v>119</v>
      </c>
      <c r="B334" s="82"/>
      <c r="C334" s="83"/>
      <c r="D334" s="52" t="s">
        <v>123</v>
      </c>
      <c r="E334" s="153"/>
      <c r="F334" s="140"/>
      <c r="G334" s="13">
        <v>3323</v>
      </c>
      <c r="H334" s="13">
        <v>2885</v>
      </c>
      <c r="I334" s="13">
        <v>438</v>
      </c>
      <c r="J334" s="13">
        <v>0</v>
      </c>
      <c r="K334" s="13">
        <v>0</v>
      </c>
      <c r="L334" s="5"/>
    </row>
    <row r="335" spans="1:12" ht="20.25" customHeight="1">
      <c r="A335" s="84"/>
      <c r="B335" s="131"/>
      <c r="C335" s="85"/>
      <c r="D335" s="68" t="s">
        <v>204</v>
      </c>
      <c r="E335" s="191"/>
      <c r="F335" s="140"/>
      <c r="G335" s="13">
        <f>SUM(G27,G106,G119,G186,G225,G249,G258,G306)</f>
        <v>182</v>
      </c>
      <c r="H335" s="13">
        <f>SUM(H27,H106,H119,H186,H225,H249,H258,H306)</f>
        <v>182</v>
      </c>
      <c r="I335" s="13">
        <f>SUM(I27,I106,I119,I186,I225,I249,I258,I306)</f>
        <v>0</v>
      </c>
      <c r="J335" s="13">
        <f>SUM(J27,J106,J119,J186,J225,J249,J258,J306)</f>
        <v>0</v>
      </c>
      <c r="K335" s="13">
        <f>SUM(K27,K106,K119,K186,K225,K249,K258,K306)</f>
        <v>0</v>
      </c>
      <c r="L335" s="5"/>
    </row>
    <row r="336" spans="1:12" ht="36" customHeight="1">
      <c r="A336" s="84"/>
      <c r="B336" s="131"/>
      <c r="C336" s="85"/>
      <c r="D336" s="52" t="s">
        <v>98</v>
      </c>
      <c r="E336" s="153"/>
      <c r="F336" s="140"/>
      <c r="G336" s="13">
        <f>SUM(G13,G32,G52,G69,G80,G94,G112,G133,G146,G158,G169,G190,G201,G213,G231,G237,G246,G254,G264,G279,G295,G303,G315,G328,G333)</f>
        <v>12708</v>
      </c>
      <c r="H336" s="13">
        <f>SUM(H13,H32,H52,H69,H80,H94,H112,H133,H146,H158,H169,H190,H201,H213,H231,H237,H246,H254,H264,H279,H295,H303,H315,H328,H333)</f>
        <v>11173</v>
      </c>
      <c r="I336" s="13">
        <f>SUM(I13,I32,I52,I69,I80,I94,I112,I133,I146,I158,I169,I190,I201,I213,I231,I237,I246,I254,I264,I279,I295,I303,I315,I328,I333)</f>
        <v>0</v>
      </c>
      <c r="J336" s="13">
        <f>SUM(J13,J32,J52,J69,J80,J94,J112,J133,J146,J158,J169,J190,J201,J213,J231,J237,J246,J254,J264,J279,J295,J303,J315,J328,J333)</f>
        <v>1535</v>
      </c>
      <c r="K336" s="13">
        <f>SUM(K13,K32,K52,K69,K80,K94,K112,K133,K146,K158,K169,K190,K201,K213,K231,K237,K246,K254,K264,K279,K295,K303,K315,K328,K333)</f>
        <v>1062</v>
      </c>
      <c r="L336" s="5"/>
    </row>
    <row r="337" spans="1:12" ht="22.5" customHeight="1">
      <c r="A337" s="132"/>
      <c r="B337" s="133"/>
      <c r="C337" s="134"/>
      <c r="D337" s="144" t="s">
        <v>44</v>
      </c>
      <c r="E337" s="145"/>
      <c r="F337" s="146"/>
      <c r="G337" s="13">
        <v>16213</v>
      </c>
      <c r="H337" s="13">
        <v>14240</v>
      </c>
      <c r="I337" s="13">
        <v>438</v>
      </c>
      <c r="J337" s="13">
        <v>1535</v>
      </c>
      <c r="K337" s="13">
        <v>1062</v>
      </c>
      <c r="L337" s="5"/>
    </row>
    <row r="338" spans="1:12" ht="18" customHeight="1">
      <c r="A338" s="66" t="s">
        <v>95</v>
      </c>
      <c r="B338" s="98"/>
      <c r="C338" s="113"/>
      <c r="D338" s="120" t="s">
        <v>98</v>
      </c>
      <c r="E338" s="121"/>
      <c r="F338" s="121"/>
      <c r="G338" s="121"/>
      <c r="H338" s="121"/>
      <c r="I338" s="121"/>
      <c r="J338" s="121"/>
      <c r="K338" s="81"/>
      <c r="L338" s="5"/>
    </row>
    <row r="339" spans="1:12" ht="25.5" customHeight="1">
      <c r="A339" s="99"/>
      <c r="B339" s="100"/>
      <c r="C339" s="115"/>
      <c r="D339" s="53" t="s">
        <v>38</v>
      </c>
      <c r="E339" s="54"/>
      <c r="F339" s="23" t="s">
        <v>303</v>
      </c>
      <c r="G339" s="30">
        <v>26</v>
      </c>
      <c r="H339" s="30">
        <v>26</v>
      </c>
      <c r="I339" s="30">
        <v>0</v>
      </c>
      <c r="J339" s="30">
        <v>0</v>
      </c>
      <c r="K339" s="30">
        <v>2</v>
      </c>
      <c r="L339" s="5"/>
    </row>
    <row r="340" spans="1:14" ht="27" customHeight="1">
      <c r="A340" s="99"/>
      <c r="B340" s="100"/>
      <c r="C340" s="115"/>
      <c r="D340" s="53" t="s">
        <v>63</v>
      </c>
      <c r="E340" s="54"/>
      <c r="F340" s="23" t="s">
        <v>304</v>
      </c>
      <c r="G340" s="30">
        <v>30</v>
      </c>
      <c r="H340" s="30">
        <v>30</v>
      </c>
      <c r="I340" s="30">
        <v>0</v>
      </c>
      <c r="J340" s="30">
        <v>0</v>
      </c>
      <c r="K340" s="30">
        <v>2</v>
      </c>
      <c r="L340" s="5"/>
      <c r="N340" t="s">
        <v>8</v>
      </c>
    </row>
    <row r="341" spans="1:12" ht="21" customHeight="1">
      <c r="A341" s="99"/>
      <c r="B341" s="100"/>
      <c r="C341" s="115"/>
      <c r="D341" s="53" t="s">
        <v>39</v>
      </c>
      <c r="E341" s="54"/>
      <c r="F341" s="23" t="s">
        <v>305</v>
      </c>
      <c r="G341" s="30">
        <v>4</v>
      </c>
      <c r="H341" s="30">
        <v>4</v>
      </c>
      <c r="I341" s="30">
        <v>0</v>
      </c>
      <c r="J341" s="30">
        <v>0</v>
      </c>
      <c r="K341" s="30">
        <v>0</v>
      </c>
      <c r="L341" s="5"/>
    </row>
    <row r="342" spans="1:12" ht="24.75" customHeight="1">
      <c r="A342" s="99"/>
      <c r="B342" s="100"/>
      <c r="C342" s="115"/>
      <c r="D342" s="53" t="s">
        <v>196</v>
      </c>
      <c r="E342" s="54"/>
      <c r="F342" s="23" t="s">
        <v>306</v>
      </c>
      <c r="G342" s="30">
        <v>98</v>
      </c>
      <c r="H342" s="30">
        <v>98</v>
      </c>
      <c r="I342" s="30">
        <v>0</v>
      </c>
      <c r="J342" s="30">
        <v>0</v>
      </c>
      <c r="K342" s="30">
        <v>5</v>
      </c>
      <c r="L342" s="5"/>
    </row>
    <row r="343" spans="1:12" ht="24.75" customHeight="1">
      <c r="A343" s="99"/>
      <c r="B343" s="100"/>
      <c r="C343" s="115"/>
      <c r="D343" s="53" t="s">
        <v>92</v>
      </c>
      <c r="E343" s="54"/>
      <c r="F343" s="23" t="s">
        <v>307</v>
      </c>
      <c r="G343" s="30">
        <v>22</v>
      </c>
      <c r="H343" s="30">
        <v>22</v>
      </c>
      <c r="I343" s="30">
        <v>0</v>
      </c>
      <c r="J343" s="30">
        <v>0</v>
      </c>
      <c r="K343" s="30">
        <v>1</v>
      </c>
      <c r="L343" s="5"/>
    </row>
    <row r="344" spans="1:12" ht="26.25" customHeight="1">
      <c r="A344" s="99"/>
      <c r="B344" s="100"/>
      <c r="C344" s="115"/>
      <c r="D344" s="53" t="s">
        <v>197</v>
      </c>
      <c r="E344" s="54"/>
      <c r="F344" s="23" t="s">
        <v>308</v>
      </c>
      <c r="G344" s="30">
        <v>37</v>
      </c>
      <c r="H344" s="30">
        <v>37</v>
      </c>
      <c r="I344" s="30">
        <v>0</v>
      </c>
      <c r="J344" s="30">
        <v>0</v>
      </c>
      <c r="K344" s="30">
        <v>0</v>
      </c>
      <c r="L344" s="5"/>
    </row>
    <row r="345" spans="1:12" ht="25.5" customHeight="1">
      <c r="A345" s="101"/>
      <c r="B345" s="102"/>
      <c r="C345" s="116"/>
      <c r="D345" s="53" t="s">
        <v>37</v>
      </c>
      <c r="E345" s="54"/>
      <c r="F345" s="23" t="s">
        <v>309</v>
      </c>
      <c r="G345" s="30">
        <v>27</v>
      </c>
      <c r="H345" s="30">
        <v>27</v>
      </c>
      <c r="I345" s="30">
        <v>0</v>
      </c>
      <c r="J345" s="30">
        <v>0</v>
      </c>
      <c r="K345" s="30">
        <v>0</v>
      </c>
      <c r="L345" s="5"/>
    </row>
    <row r="346" spans="1:12" ht="16.5" customHeight="1">
      <c r="A346" s="68" t="s">
        <v>55</v>
      </c>
      <c r="B346" s="103"/>
      <c r="C346" s="103"/>
      <c r="D346" s="103"/>
      <c r="E346" s="104"/>
      <c r="F346" s="41"/>
      <c r="G346" s="33">
        <f>SUM(G339:G345)</f>
        <v>244</v>
      </c>
      <c r="H346" s="33">
        <f>SUM(H339:H345)</f>
        <v>244</v>
      </c>
      <c r="I346" s="33">
        <f>SUM(I339:I345)</f>
        <v>0</v>
      </c>
      <c r="J346" s="33">
        <f>SUM(J339:J345)</f>
        <v>0</v>
      </c>
      <c r="K346" s="33">
        <f>SUM(K339:K345)</f>
        <v>10</v>
      </c>
      <c r="L346" s="5"/>
    </row>
    <row r="347" spans="1:12" ht="16.5" customHeight="1">
      <c r="A347" s="66" t="s">
        <v>198</v>
      </c>
      <c r="B347" s="98"/>
      <c r="C347" s="98"/>
      <c r="D347" s="120" t="s">
        <v>98</v>
      </c>
      <c r="E347" s="121"/>
      <c r="F347" s="121"/>
      <c r="G347" s="121"/>
      <c r="H347" s="121"/>
      <c r="I347" s="121"/>
      <c r="J347" s="121"/>
      <c r="K347" s="81"/>
      <c r="L347" s="5"/>
    </row>
    <row r="348" spans="1:12" ht="16.5" customHeight="1">
      <c r="A348" s="99"/>
      <c r="B348" s="100"/>
      <c r="C348" s="100"/>
      <c r="D348" s="53" t="s">
        <v>40</v>
      </c>
      <c r="E348" s="54"/>
      <c r="F348" s="23" t="s">
        <v>310</v>
      </c>
      <c r="G348" s="51">
        <v>76</v>
      </c>
      <c r="H348" s="51">
        <v>76</v>
      </c>
      <c r="I348" s="51">
        <v>0</v>
      </c>
      <c r="J348" s="51">
        <v>0</v>
      </c>
      <c r="K348" s="51">
        <v>20</v>
      </c>
      <c r="L348" s="5"/>
    </row>
    <row r="349" spans="1:12" ht="32.25" customHeight="1">
      <c r="A349" s="99"/>
      <c r="B349" s="100"/>
      <c r="C349" s="100"/>
      <c r="D349" s="53" t="s">
        <v>199</v>
      </c>
      <c r="E349" s="54"/>
      <c r="F349" s="23" t="s">
        <v>311</v>
      </c>
      <c r="G349" s="51">
        <v>129</v>
      </c>
      <c r="H349" s="51">
        <v>129</v>
      </c>
      <c r="I349" s="51"/>
      <c r="J349" s="51">
        <v>0</v>
      </c>
      <c r="K349" s="51">
        <v>58</v>
      </c>
      <c r="L349" s="5"/>
    </row>
    <row r="350" spans="1:12" ht="16.5" customHeight="1">
      <c r="A350" s="68" t="s">
        <v>55</v>
      </c>
      <c r="B350" s="103"/>
      <c r="C350" s="103"/>
      <c r="D350" s="103"/>
      <c r="E350" s="103"/>
      <c r="F350" s="41"/>
      <c r="G350" s="33">
        <f>SUM(G348:G349)</f>
        <v>205</v>
      </c>
      <c r="H350" s="33">
        <f>SUM(H348:H349)</f>
        <v>205</v>
      </c>
      <c r="I350" s="33">
        <f>SUM(I348:I349)</f>
        <v>0</v>
      </c>
      <c r="J350" s="33">
        <f>SUM(J348:J349)</f>
        <v>0</v>
      </c>
      <c r="K350" s="33">
        <f>SUM(K348:K349)</f>
        <v>78</v>
      </c>
      <c r="L350" s="5"/>
    </row>
    <row r="351" spans="1:12" ht="18" customHeight="1">
      <c r="A351" s="66" t="s">
        <v>77</v>
      </c>
      <c r="B351" s="141"/>
      <c r="C351" s="142"/>
      <c r="D351" s="121" t="s">
        <v>98</v>
      </c>
      <c r="E351" s="121"/>
      <c r="F351" s="121"/>
      <c r="G351" s="121"/>
      <c r="H351" s="121"/>
      <c r="I351" s="121"/>
      <c r="J351" s="121"/>
      <c r="K351" s="81"/>
      <c r="L351" s="5"/>
    </row>
    <row r="352" spans="1:12" ht="26.25" customHeight="1">
      <c r="A352" s="87"/>
      <c r="B352" s="111"/>
      <c r="C352" s="110"/>
      <c r="D352" s="58" t="s">
        <v>104</v>
      </c>
      <c r="E352" s="54"/>
      <c r="F352" s="23" t="s">
        <v>312</v>
      </c>
      <c r="G352" s="30">
        <v>24</v>
      </c>
      <c r="H352" s="30">
        <v>0</v>
      </c>
      <c r="I352" s="30">
        <v>0</v>
      </c>
      <c r="J352" s="30">
        <v>24</v>
      </c>
      <c r="K352" s="30">
        <v>0</v>
      </c>
      <c r="L352" s="5"/>
    </row>
    <row r="353" spans="1:12" ht="23.25" customHeight="1">
      <c r="A353" s="87"/>
      <c r="B353" s="111"/>
      <c r="C353" s="110"/>
      <c r="D353" s="58" t="s">
        <v>11</v>
      </c>
      <c r="E353" s="54"/>
      <c r="F353" s="23" t="s">
        <v>313</v>
      </c>
      <c r="G353" s="30">
        <v>254</v>
      </c>
      <c r="H353" s="30">
        <v>254</v>
      </c>
      <c r="I353" s="30">
        <v>0</v>
      </c>
      <c r="J353" s="30">
        <v>0</v>
      </c>
      <c r="K353" s="30">
        <v>93</v>
      </c>
      <c r="L353" s="5"/>
    </row>
    <row r="354" spans="1:12" ht="25.5" customHeight="1">
      <c r="A354" s="87"/>
      <c r="B354" s="111"/>
      <c r="C354" s="110"/>
      <c r="D354" s="58" t="s">
        <v>200</v>
      </c>
      <c r="E354" s="54"/>
      <c r="F354" s="23" t="s">
        <v>314</v>
      </c>
      <c r="G354" s="30">
        <v>208</v>
      </c>
      <c r="H354" s="30">
        <v>208</v>
      </c>
      <c r="I354" s="30">
        <v>0</v>
      </c>
      <c r="J354" s="30">
        <v>0</v>
      </c>
      <c r="K354" s="30">
        <v>85</v>
      </c>
      <c r="L354" s="5"/>
    </row>
    <row r="355" spans="1:12" ht="25.5" customHeight="1">
      <c r="A355" s="87"/>
      <c r="B355" s="111"/>
      <c r="C355" s="110"/>
      <c r="D355" s="58" t="s">
        <v>41</v>
      </c>
      <c r="E355" s="54"/>
      <c r="F355" s="23" t="s">
        <v>315</v>
      </c>
      <c r="G355" s="30">
        <v>25</v>
      </c>
      <c r="H355" s="30">
        <v>25</v>
      </c>
      <c r="I355" s="30">
        <v>0</v>
      </c>
      <c r="J355" s="30">
        <v>0</v>
      </c>
      <c r="K355" s="30">
        <v>7</v>
      </c>
      <c r="L355" s="5"/>
    </row>
    <row r="356" spans="1:12" ht="24" customHeight="1">
      <c r="A356" s="87"/>
      <c r="B356" s="111"/>
      <c r="C356" s="110"/>
      <c r="D356" s="58" t="s">
        <v>12</v>
      </c>
      <c r="E356" s="54"/>
      <c r="F356" s="23" t="s">
        <v>316</v>
      </c>
      <c r="G356" s="30">
        <v>163</v>
      </c>
      <c r="H356" s="30">
        <v>163</v>
      </c>
      <c r="I356" s="30">
        <v>0</v>
      </c>
      <c r="J356" s="30">
        <v>0</v>
      </c>
      <c r="K356" s="30">
        <v>163</v>
      </c>
      <c r="L356" s="1" t="s">
        <v>8</v>
      </c>
    </row>
    <row r="357" spans="1:12" ht="26.25" customHeight="1">
      <c r="A357" s="87"/>
      <c r="B357" s="111"/>
      <c r="C357" s="110"/>
      <c r="D357" s="58" t="s">
        <v>201</v>
      </c>
      <c r="E357" s="54"/>
      <c r="F357" s="23" t="s">
        <v>317</v>
      </c>
      <c r="G357" s="30">
        <v>464</v>
      </c>
      <c r="H357" s="30">
        <v>464</v>
      </c>
      <c r="I357" s="30">
        <v>0</v>
      </c>
      <c r="J357" s="30">
        <v>0</v>
      </c>
      <c r="K357" s="30">
        <v>181</v>
      </c>
      <c r="L357" s="5"/>
    </row>
    <row r="358" spans="1:12" ht="25.5" customHeight="1">
      <c r="A358" s="87"/>
      <c r="B358" s="111"/>
      <c r="C358" s="110"/>
      <c r="D358" s="58" t="s">
        <v>42</v>
      </c>
      <c r="E358" s="54"/>
      <c r="F358" s="23" t="s">
        <v>318</v>
      </c>
      <c r="G358" s="30">
        <v>109</v>
      </c>
      <c r="H358" s="30">
        <v>109</v>
      </c>
      <c r="I358" s="30">
        <v>0</v>
      </c>
      <c r="J358" s="30">
        <v>0</v>
      </c>
      <c r="K358" s="30">
        <v>14</v>
      </c>
      <c r="L358" s="5"/>
    </row>
    <row r="359" spans="1:12" ht="18.75" customHeight="1">
      <c r="A359" s="99"/>
      <c r="B359" s="114"/>
      <c r="C359" s="115"/>
      <c r="D359" s="56" t="s">
        <v>116</v>
      </c>
      <c r="E359" s="57"/>
      <c r="F359" s="23"/>
      <c r="G359" s="31">
        <f>SUM(G352:G358)</f>
        <v>1247</v>
      </c>
      <c r="H359" s="31">
        <f>SUM(H352:H358)</f>
        <v>1223</v>
      </c>
      <c r="I359" s="31">
        <f>SUM(I352:I358)</f>
        <v>0</v>
      </c>
      <c r="J359" s="31">
        <f>SUM(J352:J358)</f>
        <v>24</v>
      </c>
      <c r="K359" s="31">
        <f>SUM(K352:K358)</f>
        <v>543</v>
      </c>
      <c r="L359" s="5"/>
    </row>
    <row r="360" spans="1:12" ht="18" customHeight="1">
      <c r="A360" s="99"/>
      <c r="B360" s="114"/>
      <c r="C360" s="115"/>
      <c r="D360" s="68" t="s">
        <v>115</v>
      </c>
      <c r="E360" s="125"/>
      <c r="F360" s="126"/>
      <c r="G360" s="30"/>
      <c r="H360" s="30"/>
      <c r="I360" s="30"/>
      <c r="J360" s="30"/>
      <c r="K360" s="30"/>
      <c r="L360" s="5"/>
    </row>
    <row r="361" spans="1:12" ht="25.5" customHeight="1">
      <c r="A361" s="99"/>
      <c r="B361" s="114"/>
      <c r="C361" s="115"/>
      <c r="D361" s="58" t="s">
        <v>11</v>
      </c>
      <c r="E361" s="54"/>
      <c r="F361" s="23" t="s">
        <v>313</v>
      </c>
      <c r="G361" s="30">
        <v>92</v>
      </c>
      <c r="H361" s="30">
        <v>92</v>
      </c>
      <c r="I361" s="30">
        <v>0</v>
      </c>
      <c r="J361" s="30">
        <v>0</v>
      </c>
      <c r="K361" s="30">
        <v>13</v>
      </c>
      <c r="L361" s="5"/>
    </row>
    <row r="362" spans="1:12" ht="27" customHeight="1">
      <c r="A362" s="99"/>
      <c r="B362" s="114"/>
      <c r="C362" s="115"/>
      <c r="D362" s="58" t="s">
        <v>200</v>
      </c>
      <c r="E362" s="54"/>
      <c r="F362" s="23" t="s">
        <v>314</v>
      </c>
      <c r="G362" s="30">
        <v>44</v>
      </c>
      <c r="H362" s="30">
        <v>44</v>
      </c>
      <c r="I362" s="30">
        <v>0</v>
      </c>
      <c r="J362" s="30">
        <v>0</v>
      </c>
      <c r="K362" s="30">
        <v>2</v>
      </c>
      <c r="L362" s="5"/>
    </row>
    <row r="363" spans="1:12" ht="24.75" customHeight="1">
      <c r="A363" s="99"/>
      <c r="B363" s="114"/>
      <c r="C363" s="115"/>
      <c r="D363" s="58" t="s">
        <v>12</v>
      </c>
      <c r="E363" s="54"/>
      <c r="F363" s="23" t="s">
        <v>316</v>
      </c>
      <c r="G363" s="30">
        <v>24</v>
      </c>
      <c r="H363" s="30">
        <v>24</v>
      </c>
      <c r="I363" s="30">
        <v>0</v>
      </c>
      <c r="J363" s="30">
        <v>0</v>
      </c>
      <c r="K363" s="30">
        <v>24</v>
      </c>
      <c r="L363" s="5"/>
    </row>
    <row r="364" spans="1:12" ht="28.5" customHeight="1">
      <c r="A364" s="99"/>
      <c r="B364" s="114"/>
      <c r="C364" s="115"/>
      <c r="D364" s="58" t="s">
        <v>201</v>
      </c>
      <c r="E364" s="54"/>
      <c r="F364" s="23" t="s">
        <v>317</v>
      </c>
      <c r="G364" s="30">
        <v>147</v>
      </c>
      <c r="H364" s="30">
        <v>147</v>
      </c>
      <c r="I364" s="30">
        <v>0</v>
      </c>
      <c r="J364" s="30">
        <v>0</v>
      </c>
      <c r="K364" s="30">
        <v>26</v>
      </c>
      <c r="L364" s="5"/>
    </row>
    <row r="365" spans="1:12" ht="18" customHeight="1">
      <c r="A365" s="99"/>
      <c r="B365" s="114"/>
      <c r="C365" s="115"/>
      <c r="D365" s="56" t="s">
        <v>116</v>
      </c>
      <c r="E365" s="57"/>
      <c r="F365" s="9"/>
      <c r="G365" s="31">
        <f>SUM(G361:G364)</f>
        <v>307</v>
      </c>
      <c r="H365" s="31">
        <f>SUM(H361:H364)</f>
        <v>307</v>
      </c>
      <c r="I365" s="31">
        <f>SUM(I361:I364)</f>
        <v>0</v>
      </c>
      <c r="J365" s="31">
        <f>SUM(J361:J364)</f>
        <v>0</v>
      </c>
      <c r="K365" s="31">
        <f>SUM(K361:K364)</f>
        <v>65</v>
      </c>
      <c r="L365" s="5"/>
    </row>
    <row r="366" spans="1:12" ht="21" customHeight="1">
      <c r="A366" s="99"/>
      <c r="B366" s="114"/>
      <c r="C366" s="115"/>
      <c r="D366" s="68" t="s">
        <v>118</v>
      </c>
      <c r="E366" s="125"/>
      <c r="F366" s="126"/>
      <c r="G366" s="30"/>
      <c r="H366" s="30"/>
      <c r="I366" s="30"/>
      <c r="J366" s="30"/>
      <c r="K366" s="30"/>
      <c r="L366" s="5"/>
    </row>
    <row r="367" spans="1:12" ht="28.5" customHeight="1">
      <c r="A367" s="99"/>
      <c r="B367" s="114"/>
      <c r="C367" s="115"/>
      <c r="D367" s="58" t="s">
        <v>11</v>
      </c>
      <c r="E367" s="54"/>
      <c r="F367" s="23" t="s">
        <v>313</v>
      </c>
      <c r="G367" s="30">
        <v>31</v>
      </c>
      <c r="H367" s="30">
        <v>31</v>
      </c>
      <c r="I367" s="30">
        <v>0</v>
      </c>
      <c r="J367" s="30">
        <v>0</v>
      </c>
      <c r="K367" s="30">
        <v>1</v>
      </c>
      <c r="L367" s="5"/>
    </row>
    <row r="368" spans="1:12" ht="24.75" customHeight="1">
      <c r="A368" s="99"/>
      <c r="B368" s="114"/>
      <c r="C368" s="115"/>
      <c r="D368" s="58" t="s">
        <v>117</v>
      </c>
      <c r="E368" s="54"/>
      <c r="F368" s="23" t="s">
        <v>317</v>
      </c>
      <c r="G368" s="30">
        <v>145</v>
      </c>
      <c r="H368" s="30">
        <v>145</v>
      </c>
      <c r="I368" s="30">
        <v>0</v>
      </c>
      <c r="J368" s="30">
        <v>0</v>
      </c>
      <c r="K368" s="30">
        <v>30</v>
      </c>
      <c r="L368" s="5"/>
    </row>
    <row r="369" spans="1:12" ht="19.5" customHeight="1">
      <c r="A369" s="99"/>
      <c r="B369" s="114"/>
      <c r="C369" s="115"/>
      <c r="D369" s="56" t="s">
        <v>116</v>
      </c>
      <c r="E369" s="57"/>
      <c r="F369" s="23"/>
      <c r="G369" s="31">
        <f>SUM(G367:G368)</f>
        <v>176</v>
      </c>
      <c r="H369" s="31">
        <f>SUM(H367:H368)</f>
        <v>176</v>
      </c>
      <c r="I369" s="31">
        <f>SUM(I367:I368)</f>
        <v>0</v>
      </c>
      <c r="J369" s="31">
        <f>SUM(J367:J368)</f>
        <v>0</v>
      </c>
      <c r="K369" s="31">
        <f>SUM(K367:K368)</f>
        <v>31</v>
      </c>
      <c r="L369" s="5"/>
    </row>
    <row r="370" spans="1:12" ht="18" customHeight="1">
      <c r="A370" s="52" t="s">
        <v>55</v>
      </c>
      <c r="B370" s="153"/>
      <c r="C370" s="153"/>
      <c r="D370" s="73"/>
      <c r="E370" s="67"/>
      <c r="F370" s="11"/>
      <c r="G370" s="33">
        <f>SUM(G359,G365,G369)</f>
        <v>1730</v>
      </c>
      <c r="H370" s="33">
        <f>SUM(H359,H365,H369)</f>
        <v>1706</v>
      </c>
      <c r="I370" s="33">
        <f>SUM(I359,I365,I369)</f>
        <v>0</v>
      </c>
      <c r="J370" s="33">
        <f>SUM(J359,J365,J369)</f>
        <v>24</v>
      </c>
      <c r="K370" s="33">
        <f>SUM(K359,K365,K369)</f>
        <v>639</v>
      </c>
      <c r="L370" s="5"/>
    </row>
    <row r="371" spans="1:12" ht="13.5" customHeight="1">
      <c r="A371" s="66" t="s">
        <v>75</v>
      </c>
      <c r="B371" s="98"/>
      <c r="C371" s="113"/>
      <c r="D371" s="120" t="s">
        <v>98</v>
      </c>
      <c r="E371" s="121"/>
      <c r="F371" s="121"/>
      <c r="G371" s="121"/>
      <c r="H371" s="121"/>
      <c r="I371" s="121"/>
      <c r="J371" s="121"/>
      <c r="K371" s="81"/>
      <c r="L371" s="5"/>
    </row>
    <row r="372" spans="1:12" ht="20.25" customHeight="1">
      <c r="A372" s="99"/>
      <c r="B372" s="100"/>
      <c r="C372" s="115"/>
      <c r="D372" s="61" t="s">
        <v>73</v>
      </c>
      <c r="E372" s="62"/>
      <c r="F372" s="20" t="s">
        <v>319</v>
      </c>
      <c r="G372" s="30">
        <v>110</v>
      </c>
      <c r="H372" s="30">
        <v>36</v>
      </c>
      <c r="I372" s="30">
        <v>0</v>
      </c>
      <c r="J372" s="30">
        <v>74</v>
      </c>
      <c r="K372" s="30">
        <v>0</v>
      </c>
      <c r="L372" s="5"/>
    </row>
    <row r="373" spans="1:14" ht="25.5" customHeight="1">
      <c r="A373" s="99"/>
      <c r="B373" s="100"/>
      <c r="C373" s="115"/>
      <c r="D373" s="61" t="s">
        <v>63</v>
      </c>
      <c r="E373" s="62"/>
      <c r="F373" s="20" t="s">
        <v>320</v>
      </c>
      <c r="G373" s="30">
        <v>61</v>
      </c>
      <c r="H373" s="30">
        <v>61</v>
      </c>
      <c r="I373" s="30">
        <v>0</v>
      </c>
      <c r="J373" s="30">
        <v>0</v>
      </c>
      <c r="K373" s="30">
        <v>0</v>
      </c>
      <c r="L373" s="1"/>
      <c r="M373" s="2"/>
      <c r="N373" s="2"/>
    </row>
    <row r="374" spans="1:12" ht="18" customHeight="1">
      <c r="A374" s="99"/>
      <c r="B374" s="100"/>
      <c r="C374" s="115"/>
      <c r="D374" s="61" t="s">
        <v>43</v>
      </c>
      <c r="E374" s="62"/>
      <c r="F374" s="20" t="s">
        <v>321</v>
      </c>
      <c r="G374" s="30">
        <v>4</v>
      </c>
      <c r="H374" s="30">
        <v>0</v>
      </c>
      <c r="I374" s="30">
        <v>0</v>
      </c>
      <c r="J374" s="30">
        <v>4</v>
      </c>
      <c r="K374" s="30">
        <v>0</v>
      </c>
      <c r="L374" s="5"/>
    </row>
    <row r="375" spans="1:12" ht="19.5" customHeight="1">
      <c r="A375" s="101"/>
      <c r="B375" s="102"/>
      <c r="C375" s="116"/>
      <c r="D375" s="139" t="s">
        <v>21</v>
      </c>
      <c r="E375" s="140"/>
      <c r="F375" s="20" t="s">
        <v>322</v>
      </c>
      <c r="G375" s="30">
        <v>29</v>
      </c>
      <c r="H375" s="30">
        <v>20</v>
      </c>
      <c r="I375" s="30">
        <v>0</v>
      </c>
      <c r="J375" s="30">
        <v>9</v>
      </c>
      <c r="K375" s="30">
        <v>0</v>
      </c>
      <c r="L375" s="5"/>
    </row>
    <row r="376" spans="1:12" ht="21" customHeight="1">
      <c r="A376" s="68" t="s">
        <v>55</v>
      </c>
      <c r="B376" s="103"/>
      <c r="C376" s="103"/>
      <c r="D376" s="103"/>
      <c r="E376" s="104"/>
      <c r="F376" s="41"/>
      <c r="G376" s="33">
        <f>SUM(G372:G375)</f>
        <v>204</v>
      </c>
      <c r="H376" s="33">
        <f>SUM(H372:H375)</f>
        <v>117</v>
      </c>
      <c r="I376" s="33">
        <f>SUM(I372:I375)</f>
        <v>0</v>
      </c>
      <c r="J376" s="33">
        <f>SUM(J372:J375)</f>
        <v>87</v>
      </c>
      <c r="K376" s="33">
        <f>SUM(K372:K375)</f>
        <v>0</v>
      </c>
      <c r="L376" s="5"/>
    </row>
    <row r="377" spans="1:12" ht="67.5" customHeight="1">
      <c r="A377" s="154" t="s">
        <v>121</v>
      </c>
      <c r="B377" s="125"/>
      <c r="C377" s="126"/>
      <c r="D377" s="155" t="s">
        <v>120</v>
      </c>
      <c r="E377" s="155"/>
      <c r="F377" s="155"/>
      <c r="G377" s="13">
        <f>SUM(G346,G350,G370,G376)</f>
        <v>2383</v>
      </c>
      <c r="H377" s="13">
        <f>SUM(H346,H350,H370,H376)</f>
        <v>2272</v>
      </c>
      <c r="I377" s="13">
        <f>SUM(I346,I350,I370,I376)</f>
        <v>0</v>
      </c>
      <c r="J377" s="13">
        <f>SUM(J346,J350,J370,J376)</f>
        <v>111</v>
      </c>
      <c r="K377" s="13">
        <f>SUM(K346,K350,K370,K376)</f>
        <v>727</v>
      </c>
      <c r="L377" s="5"/>
    </row>
    <row r="378" spans="1:12" ht="15.75" customHeight="1">
      <c r="A378" s="66" t="s">
        <v>76</v>
      </c>
      <c r="B378" s="98"/>
      <c r="C378" s="113"/>
      <c r="D378" s="120" t="s">
        <v>98</v>
      </c>
      <c r="E378" s="121"/>
      <c r="F378" s="121"/>
      <c r="G378" s="121"/>
      <c r="H378" s="121"/>
      <c r="I378" s="121"/>
      <c r="J378" s="121"/>
      <c r="K378" s="81"/>
      <c r="L378" s="5"/>
    </row>
    <row r="379" spans="1:12" ht="24.75" customHeight="1">
      <c r="A379" s="99"/>
      <c r="B379" s="100"/>
      <c r="C379" s="115"/>
      <c r="D379" s="53" t="s">
        <v>125</v>
      </c>
      <c r="E379" s="54"/>
      <c r="F379" s="23" t="s">
        <v>259</v>
      </c>
      <c r="G379" s="30">
        <v>182</v>
      </c>
      <c r="H379" s="30">
        <v>182</v>
      </c>
      <c r="I379" s="30">
        <v>0</v>
      </c>
      <c r="J379" s="30">
        <v>0</v>
      </c>
      <c r="K379" s="30">
        <v>54</v>
      </c>
      <c r="L379" s="5"/>
    </row>
    <row r="380" spans="1:12" ht="22.5" customHeight="1">
      <c r="A380" s="99"/>
      <c r="B380" s="100"/>
      <c r="C380" s="115"/>
      <c r="D380" s="53" t="s">
        <v>74</v>
      </c>
      <c r="E380" s="55"/>
      <c r="F380" s="23" t="s">
        <v>323</v>
      </c>
      <c r="G380" s="30">
        <v>83</v>
      </c>
      <c r="H380" s="30">
        <v>83</v>
      </c>
      <c r="I380" s="30">
        <v>0</v>
      </c>
      <c r="J380" s="30">
        <v>0</v>
      </c>
      <c r="K380" s="30">
        <v>47</v>
      </c>
      <c r="L380" s="5"/>
    </row>
    <row r="381" spans="1:12" ht="31.5" customHeight="1">
      <c r="A381" s="101"/>
      <c r="B381" s="102"/>
      <c r="C381" s="116"/>
      <c r="D381" s="53" t="s">
        <v>126</v>
      </c>
      <c r="E381" s="54"/>
      <c r="F381" s="23" t="s">
        <v>261</v>
      </c>
      <c r="G381" s="30">
        <v>74</v>
      </c>
      <c r="H381" s="30">
        <v>74</v>
      </c>
      <c r="I381" s="30">
        <v>0</v>
      </c>
      <c r="J381" s="30">
        <v>0</v>
      </c>
      <c r="K381" s="30">
        <v>40</v>
      </c>
      <c r="L381" s="5"/>
    </row>
    <row r="382" spans="1:12" ht="57" customHeight="1">
      <c r="A382" s="154" t="s">
        <v>203</v>
      </c>
      <c r="B382" s="103"/>
      <c r="C382" s="104"/>
      <c r="D382" s="155" t="s">
        <v>120</v>
      </c>
      <c r="E382" s="155"/>
      <c r="F382" s="155"/>
      <c r="G382" s="13">
        <f>SUM(G379:G381)</f>
        <v>339</v>
      </c>
      <c r="H382" s="13">
        <f>SUM(H379:H381)</f>
        <v>339</v>
      </c>
      <c r="I382" s="13">
        <f>SUM(I379:I381)</f>
        <v>0</v>
      </c>
      <c r="J382" s="13">
        <f>SUM(J379:J381)</f>
        <v>0</v>
      </c>
      <c r="K382" s="13">
        <f>SUM(K379:K381)</f>
        <v>141</v>
      </c>
      <c r="L382" s="5"/>
    </row>
    <row r="383" spans="1:12" ht="19.5" customHeight="1">
      <c r="A383" s="66" t="s">
        <v>48</v>
      </c>
      <c r="B383" s="98"/>
      <c r="C383" s="113"/>
      <c r="D383" s="120" t="s">
        <v>98</v>
      </c>
      <c r="E383" s="121"/>
      <c r="F383" s="121"/>
      <c r="G383" s="121"/>
      <c r="H383" s="121"/>
      <c r="I383" s="121"/>
      <c r="J383" s="121"/>
      <c r="K383" s="81"/>
      <c r="L383" s="5"/>
    </row>
    <row r="384" spans="1:12" ht="31.5" customHeight="1">
      <c r="A384" s="99"/>
      <c r="B384" s="100"/>
      <c r="C384" s="115"/>
      <c r="D384" s="53" t="s">
        <v>125</v>
      </c>
      <c r="E384" s="54"/>
      <c r="F384" s="23" t="s">
        <v>259</v>
      </c>
      <c r="G384" s="30">
        <v>104</v>
      </c>
      <c r="H384" s="30">
        <v>48</v>
      </c>
      <c r="I384" s="30">
        <v>0</v>
      </c>
      <c r="J384" s="30">
        <v>56</v>
      </c>
      <c r="K384" s="30">
        <v>104</v>
      </c>
      <c r="L384" s="5"/>
    </row>
    <row r="385" spans="1:12" ht="15">
      <c r="A385" s="99"/>
      <c r="B385" s="100"/>
      <c r="C385" s="115"/>
      <c r="D385" s="53" t="s">
        <v>23</v>
      </c>
      <c r="E385" s="55"/>
      <c r="F385" s="23" t="s">
        <v>260</v>
      </c>
      <c r="G385" s="30">
        <v>32</v>
      </c>
      <c r="H385" s="30">
        <v>32</v>
      </c>
      <c r="I385" s="30">
        <v>0</v>
      </c>
      <c r="J385" s="30">
        <v>0</v>
      </c>
      <c r="K385" s="30">
        <v>32</v>
      </c>
      <c r="L385" s="5"/>
    </row>
    <row r="386" spans="1:12" ht="29.25" customHeight="1">
      <c r="A386" s="99"/>
      <c r="B386" s="114"/>
      <c r="C386" s="115"/>
      <c r="D386" s="53" t="s">
        <v>128</v>
      </c>
      <c r="E386" s="54"/>
      <c r="F386" s="23" t="s">
        <v>239</v>
      </c>
      <c r="G386" s="30">
        <v>107</v>
      </c>
      <c r="H386" s="30">
        <v>49</v>
      </c>
      <c r="I386" s="30">
        <v>0</v>
      </c>
      <c r="J386" s="30">
        <v>58</v>
      </c>
      <c r="K386" s="30">
        <v>107</v>
      </c>
      <c r="L386" s="5"/>
    </row>
    <row r="387" spans="1:12" ht="33.75" customHeight="1">
      <c r="A387" s="101"/>
      <c r="B387" s="102"/>
      <c r="C387" s="116"/>
      <c r="D387" s="53" t="s">
        <v>149</v>
      </c>
      <c r="E387" s="54"/>
      <c r="F387" s="23" t="s">
        <v>240</v>
      </c>
      <c r="G387" s="30">
        <v>16</v>
      </c>
      <c r="H387" s="30">
        <v>8</v>
      </c>
      <c r="I387" s="30">
        <v>0</v>
      </c>
      <c r="J387" s="30">
        <v>8</v>
      </c>
      <c r="K387" s="30">
        <v>16</v>
      </c>
      <c r="L387" s="5"/>
    </row>
    <row r="388" spans="1:12" ht="39" customHeight="1">
      <c r="A388" s="154" t="s">
        <v>122</v>
      </c>
      <c r="B388" s="103"/>
      <c r="C388" s="104"/>
      <c r="D388" s="155" t="s">
        <v>120</v>
      </c>
      <c r="E388" s="155"/>
      <c r="F388" s="155"/>
      <c r="G388" s="13">
        <f>SUM(G384:G387)</f>
        <v>259</v>
      </c>
      <c r="H388" s="13">
        <f>SUM(H384:H387)</f>
        <v>137</v>
      </c>
      <c r="I388" s="13">
        <f>SUM(I384:I387)</f>
        <v>0</v>
      </c>
      <c r="J388" s="13">
        <f>SUM(J384:J387)</f>
        <v>122</v>
      </c>
      <c r="K388" s="13">
        <f>SUM(K384:K387)</f>
        <v>259</v>
      </c>
      <c r="L388" s="5"/>
    </row>
    <row r="389" spans="1:12" ht="12" customHeight="1">
      <c r="A389" s="68"/>
      <c r="B389" s="80"/>
      <c r="C389" s="80"/>
      <c r="D389" s="80"/>
      <c r="E389" s="80"/>
      <c r="F389" s="80"/>
      <c r="G389" s="80"/>
      <c r="H389" s="80"/>
      <c r="I389" s="80"/>
      <c r="J389" s="80"/>
      <c r="K389" s="81"/>
      <c r="L389" s="5"/>
    </row>
    <row r="390" spans="1:12" ht="35.25" customHeight="1">
      <c r="A390" s="195" t="s">
        <v>206</v>
      </c>
      <c r="B390" s="196"/>
      <c r="C390" s="197"/>
      <c r="D390" s="52" t="s">
        <v>123</v>
      </c>
      <c r="E390" s="153"/>
      <c r="F390" s="81"/>
      <c r="G390" s="13">
        <f aca="true" t="shared" si="0" ref="G390:K391">SUM(G334)</f>
        <v>3323</v>
      </c>
      <c r="H390" s="13">
        <f t="shared" si="0"/>
        <v>2885</v>
      </c>
      <c r="I390" s="13">
        <f t="shared" si="0"/>
        <v>438</v>
      </c>
      <c r="J390" s="13">
        <f t="shared" si="0"/>
        <v>0</v>
      </c>
      <c r="K390" s="13">
        <f t="shared" si="0"/>
        <v>0</v>
      </c>
      <c r="L390" s="5"/>
    </row>
    <row r="391" spans="1:12" ht="20.25" customHeight="1">
      <c r="A391" s="198"/>
      <c r="B391" s="199"/>
      <c r="C391" s="200"/>
      <c r="D391" s="68" t="s">
        <v>205</v>
      </c>
      <c r="E391" s="191"/>
      <c r="F391" s="81"/>
      <c r="G391" s="13">
        <f t="shared" si="0"/>
        <v>182</v>
      </c>
      <c r="H391" s="13">
        <f t="shared" si="0"/>
        <v>182</v>
      </c>
      <c r="I391" s="13">
        <f t="shared" si="0"/>
        <v>0</v>
      </c>
      <c r="J391" s="13">
        <f t="shared" si="0"/>
        <v>0</v>
      </c>
      <c r="K391" s="13">
        <f t="shared" si="0"/>
        <v>0</v>
      </c>
      <c r="L391" s="5"/>
    </row>
    <row r="392" spans="1:12" ht="34.5" customHeight="1">
      <c r="A392" s="201"/>
      <c r="B392" s="202"/>
      <c r="C392" s="200"/>
      <c r="D392" s="52" t="s">
        <v>98</v>
      </c>
      <c r="E392" s="153"/>
      <c r="F392" s="81"/>
      <c r="G392" s="18">
        <f>SUM(G336,G377,G382,G388)</f>
        <v>15689</v>
      </c>
      <c r="H392" s="18">
        <f>SUM(H336,H377,H382,H388)</f>
        <v>13921</v>
      </c>
      <c r="I392" s="18">
        <f>SUM(I336,I377,I382,I388)</f>
        <v>0</v>
      </c>
      <c r="J392" s="18">
        <f>SUM(J336,J377,J382,J388)</f>
        <v>1768</v>
      </c>
      <c r="K392" s="18">
        <f>SUM(K336,K377,K382,K388)</f>
        <v>2189</v>
      </c>
      <c r="L392" s="5"/>
    </row>
    <row r="393" spans="1:12" ht="24.75" customHeight="1">
      <c r="A393" s="203"/>
      <c r="B393" s="204"/>
      <c r="C393" s="205"/>
      <c r="D393" s="192" t="s">
        <v>44</v>
      </c>
      <c r="E393" s="193"/>
      <c r="F393" s="194"/>
      <c r="G393" s="18">
        <f>SUM(G390:G392)</f>
        <v>19194</v>
      </c>
      <c r="H393" s="18">
        <f>SUM(H390:H392)</f>
        <v>16988</v>
      </c>
      <c r="I393" s="18">
        <f>SUM(I390:I392)</f>
        <v>438</v>
      </c>
      <c r="J393" s="18">
        <f>SUM(J390:J392)</f>
        <v>1768</v>
      </c>
      <c r="K393" s="18">
        <f>SUM(K390:K392)</f>
        <v>2189</v>
      </c>
      <c r="L393" s="5"/>
    </row>
    <row r="394" spans="1:11" ht="15">
      <c r="A394" s="5"/>
      <c r="B394" s="5"/>
      <c r="C394" s="5"/>
      <c r="D394" s="5"/>
      <c r="E394" s="5"/>
      <c r="F394" s="14"/>
      <c r="G394" s="14"/>
      <c r="H394" s="14"/>
      <c r="I394" s="14"/>
      <c r="J394" s="14"/>
      <c r="K394" s="14"/>
    </row>
    <row r="395" spans="1:1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</sheetData>
  <sheetProtection/>
  <mergeCells count="434">
    <mergeCell ref="D338:K338"/>
    <mergeCell ref="D353:E353"/>
    <mergeCell ref="D371:K371"/>
    <mergeCell ref="D373:E373"/>
    <mergeCell ref="D340:E340"/>
    <mergeCell ref="D354:E354"/>
    <mergeCell ref="D343:E343"/>
    <mergeCell ref="D344:E344"/>
    <mergeCell ref="D347:K347"/>
    <mergeCell ref="D342:E342"/>
    <mergeCell ref="D63:E63"/>
    <mergeCell ref="D158:E158"/>
    <mergeCell ref="D234:E234"/>
    <mergeCell ref="D334:F334"/>
    <mergeCell ref="D324:K324"/>
    <mergeCell ref="D279:E279"/>
    <mergeCell ref="D267:E267"/>
    <mergeCell ref="D293:E293"/>
    <mergeCell ref="D294:E294"/>
    <mergeCell ref="D271:E271"/>
    <mergeCell ref="D336:F336"/>
    <mergeCell ref="D249:E249"/>
    <mergeCell ref="D250:K250"/>
    <mergeCell ref="D192:K192"/>
    <mergeCell ref="A316:E316"/>
    <mergeCell ref="A297:C306"/>
    <mergeCell ref="D284:E284"/>
    <mergeCell ref="D302:E302"/>
    <mergeCell ref="D301:E301"/>
    <mergeCell ref="D393:F393"/>
    <mergeCell ref="A389:K389"/>
    <mergeCell ref="D379:E379"/>
    <mergeCell ref="A390:C393"/>
    <mergeCell ref="A383:C387"/>
    <mergeCell ref="D383:K383"/>
    <mergeCell ref="D387:E387"/>
    <mergeCell ref="A388:C388"/>
    <mergeCell ref="A382:C382"/>
    <mergeCell ref="D382:F382"/>
    <mergeCell ref="D388:F388"/>
    <mergeCell ref="D381:E381"/>
    <mergeCell ref="D391:F391"/>
    <mergeCell ref="D327:E327"/>
    <mergeCell ref="D392:F392"/>
    <mergeCell ref="D303:E303"/>
    <mergeCell ref="D304:K304"/>
    <mergeCell ref="D305:E305"/>
    <mergeCell ref="D306:E306"/>
    <mergeCell ref="D390:F390"/>
    <mergeCell ref="D277:E277"/>
    <mergeCell ref="D270:E270"/>
    <mergeCell ref="D295:E295"/>
    <mergeCell ref="A296:E296"/>
    <mergeCell ref="D288:E288"/>
    <mergeCell ref="A266:C279"/>
    <mergeCell ref="D274:E274"/>
    <mergeCell ref="D273:E273"/>
    <mergeCell ref="D283:E283"/>
    <mergeCell ref="D282:E282"/>
    <mergeCell ref="D256:K256"/>
    <mergeCell ref="D268:E268"/>
    <mergeCell ref="D258:E258"/>
    <mergeCell ref="D261:E261"/>
    <mergeCell ref="D269:E269"/>
    <mergeCell ref="D264:E264"/>
    <mergeCell ref="D262:E262"/>
    <mergeCell ref="D223:E223"/>
    <mergeCell ref="D243:E243"/>
    <mergeCell ref="D225:E225"/>
    <mergeCell ref="D228:E228"/>
    <mergeCell ref="D242:E242"/>
    <mergeCell ref="D251:E251"/>
    <mergeCell ref="A232:E232"/>
    <mergeCell ref="D247:K247"/>
    <mergeCell ref="A256:C264"/>
    <mergeCell ref="A238:C245"/>
    <mergeCell ref="D238:K238"/>
    <mergeCell ref="A246:E246"/>
    <mergeCell ref="D239:E239"/>
    <mergeCell ref="D240:E240"/>
    <mergeCell ref="D233:K233"/>
    <mergeCell ref="A233:C236"/>
    <mergeCell ref="D115:E115"/>
    <mergeCell ref="A338:C345"/>
    <mergeCell ref="D341:E341"/>
    <mergeCell ref="D259:K259"/>
    <mergeCell ref="D260:E260"/>
    <mergeCell ref="D328:E328"/>
    <mergeCell ref="D331:E331"/>
    <mergeCell ref="D318:E318"/>
    <mergeCell ref="A265:E265"/>
    <mergeCell ref="A317:C328"/>
    <mergeCell ref="D105:E105"/>
    <mergeCell ref="A95:E95"/>
    <mergeCell ref="D96:K96"/>
    <mergeCell ref="D110:E110"/>
    <mergeCell ref="D97:E97"/>
    <mergeCell ref="D106:E106"/>
    <mergeCell ref="D104:E104"/>
    <mergeCell ref="D100:E100"/>
    <mergeCell ref="D101:E101"/>
    <mergeCell ref="D77:E77"/>
    <mergeCell ref="D79:E79"/>
    <mergeCell ref="D78:E78"/>
    <mergeCell ref="D75:E75"/>
    <mergeCell ref="D91:E91"/>
    <mergeCell ref="D92:E92"/>
    <mergeCell ref="A80:E80"/>
    <mergeCell ref="A81:C94"/>
    <mergeCell ref="D84:E84"/>
    <mergeCell ref="D86:E86"/>
    <mergeCell ref="D99:E99"/>
    <mergeCell ref="D98:E98"/>
    <mergeCell ref="D85:K85"/>
    <mergeCell ref="D83:E83"/>
    <mergeCell ref="D45:E45"/>
    <mergeCell ref="D46:E46"/>
    <mergeCell ref="D47:E47"/>
    <mergeCell ref="D49:E49"/>
    <mergeCell ref="D50:E50"/>
    <mergeCell ref="D74:E74"/>
    <mergeCell ref="A255:E255"/>
    <mergeCell ref="D231:E231"/>
    <mergeCell ref="D254:E254"/>
    <mergeCell ref="D59:E59"/>
    <mergeCell ref="D58:E58"/>
    <mergeCell ref="D64:E64"/>
    <mergeCell ref="A70:E70"/>
    <mergeCell ref="D107:K107"/>
    <mergeCell ref="D88:E88"/>
    <mergeCell ref="D89:E89"/>
    <mergeCell ref="D317:K317"/>
    <mergeCell ref="D326:E326"/>
    <mergeCell ref="D322:E322"/>
    <mergeCell ref="D330:K330"/>
    <mergeCell ref="D323:E323"/>
    <mergeCell ref="D257:E257"/>
    <mergeCell ref="D321:E321"/>
    <mergeCell ref="D275:E275"/>
    <mergeCell ref="D285:K285"/>
    <mergeCell ref="D289:E289"/>
    <mergeCell ref="D332:E332"/>
    <mergeCell ref="D94:E94"/>
    <mergeCell ref="D82:E82"/>
    <mergeCell ref="D124:E124"/>
    <mergeCell ref="D52:E52"/>
    <mergeCell ref="D205:E205"/>
    <mergeCell ref="A214:E214"/>
    <mergeCell ref="D203:K203"/>
    <mergeCell ref="D319:E319"/>
    <mergeCell ref="A96:C112"/>
    <mergeCell ref="D112:E112"/>
    <mergeCell ref="D67:E67"/>
    <mergeCell ref="D51:E51"/>
    <mergeCell ref="A53:E53"/>
    <mergeCell ref="D73:E73"/>
    <mergeCell ref="D72:E72"/>
    <mergeCell ref="D103:E103"/>
    <mergeCell ref="D109:E109"/>
    <mergeCell ref="D76:E76"/>
    <mergeCell ref="A71:C79"/>
    <mergeCell ref="D152:E152"/>
    <mergeCell ref="A148:C158"/>
    <mergeCell ref="D161:E161"/>
    <mergeCell ref="D162:E162"/>
    <mergeCell ref="D160:K160"/>
    <mergeCell ref="A159:E159"/>
    <mergeCell ref="D241:E241"/>
    <mergeCell ref="D252:E252"/>
    <mergeCell ref="D253:E253"/>
    <mergeCell ref="D244:E244"/>
    <mergeCell ref="D164:E164"/>
    <mergeCell ref="D166:E166"/>
    <mergeCell ref="D175:E175"/>
    <mergeCell ref="D182:E182"/>
    <mergeCell ref="D38:E38"/>
    <mergeCell ref="D116:E116"/>
    <mergeCell ref="D54:K54"/>
    <mergeCell ref="D93:E93"/>
    <mergeCell ref="D90:E90"/>
    <mergeCell ref="D108:E108"/>
    <mergeCell ref="D66:E66"/>
    <mergeCell ref="D87:E87"/>
    <mergeCell ref="D60:E60"/>
    <mergeCell ref="D111:E111"/>
    <mergeCell ref="D41:J41"/>
    <mergeCell ref="D42:E42"/>
    <mergeCell ref="D25:E25"/>
    <mergeCell ref="D43:E43"/>
    <mergeCell ref="D48:E48"/>
    <mergeCell ref="D30:E30"/>
    <mergeCell ref="D39:E39"/>
    <mergeCell ref="D44:E44"/>
    <mergeCell ref="D32:E32"/>
    <mergeCell ref="D37:E37"/>
    <mergeCell ref="H3:J3"/>
    <mergeCell ref="D21:E21"/>
    <mergeCell ref="D22:E22"/>
    <mergeCell ref="D26:E26"/>
    <mergeCell ref="D20:E20"/>
    <mergeCell ref="D12:E12"/>
    <mergeCell ref="D11:E11"/>
    <mergeCell ref="D23:E23"/>
    <mergeCell ref="D19:E19"/>
    <mergeCell ref="K3:K4"/>
    <mergeCell ref="D15:J15"/>
    <mergeCell ref="G2:K2"/>
    <mergeCell ref="A14:E14"/>
    <mergeCell ref="A15:C32"/>
    <mergeCell ref="D24:K24"/>
    <mergeCell ref="D13:E13"/>
    <mergeCell ref="D5:J5"/>
    <mergeCell ref="G3:G4"/>
    <mergeCell ref="D31:E31"/>
    <mergeCell ref="A2:C4"/>
    <mergeCell ref="D2:E4"/>
    <mergeCell ref="F2:F4"/>
    <mergeCell ref="A5:C13"/>
    <mergeCell ref="D16:E16"/>
    <mergeCell ref="D10:E10"/>
    <mergeCell ref="D8:E8"/>
    <mergeCell ref="D7:E7"/>
    <mergeCell ref="D6:E6"/>
    <mergeCell ref="A180:C190"/>
    <mergeCell ref="D9:J9"/>
    <mergeCell ref="D40:E40"/>
    <mergeCell ref="D18:E18"/>
    <mergeCell ref="D27:E27"/>
    <mergeCell ref="D17:E17"/>
    <mergeCell ref="D29:E29"/>
    <mergeCell ref="D140:E140"/>
    <mergeCell ref="D120:K120"/>
    <mergeCell ref="D129:E129"/>
    <mergeCell ref="D123:E123"/>
    <mergeCell ref="D28:J28"/>
    <mergeCell ref="D36:E36"/>
    <mergeCell ref="A33:E33"/>
    <mergeCell ref="D34:K34"/>
    <mergeCell ref="D35:E35"/>
    <mergeCell ref="D114:K114"/>
    <mergeCell ref="A34:C52"/>
    <mergeCell ref="D119:E119"/>
    <mergeCell ref="D81:K81"/>
    <mergeCell ref="D170:K170"/>
    <mergeCell ref="A135:C146"/>
    <mergeCell ref="D143:E143"/>
    <mergeCell ref="D142:E142"/>
    <mergeCell ref="D146:E146"/>
    <mergeCell ref="D141:K141"/>
    <mergeCell ref="D148:K148"/>
    <mergeCell ref="D155:K155"/>
    <mergeCell ref="A160:C168"/>
    <mergeCell ref="D157:E157"/>
    <mergeCell ref="D137:E137"/>
    <mergeCell ref="D139:E139"/>
    <mergeCell ref="D136:E136"/>
    <mergeCell ref="A134:E134"/>
    <mergeCell ref="A114:C133"/>
    <mergeCell ref="D122:E122"/>
    <mergeCell ref="D117:K117"/>
    <mergeCell ref="D121:E121"/>
    <mergeCell ref="D135:K135"/>
    <mergeCell ref="D132:E132"/>
    <mergeCell ref="D174:E174"/>
    <mergeCell ref="D178:E178"/>
    <mergeCell ref="A170:C178"/>
    <mergeCell ref="D163:E163"/>
    <mergeCell ref="D177:E177"/>
    <mergeCell ref="D149:E149"/>
    <mergeCell ref="D156:E156"/>
    <mergeCell ref="D151:E151"/>
    <mergeCell ref="D150:E150"/>
    <mergeCell ref="D165:E165"/>
    <mergeCell ref="D173:E173"/>
    <mergeCell ref="D145:E145"/>
    <mergeCell ref="D168:E168"/>
    <mergeCell ref="D171:E171"/>
    <mergeCell ref="D154:E154"/>
    <mergeCell ref="A169:E169"/>
    <mergeCell ref="A147:E147"/>
    <mergeCell ref="D167:E167"/>
    <mergeCell ref="D172:E172"/>
    <mergeCell ref="D153:E153"/>
    <mergeCell ref="D194:E194"/>
    <mergeCell ref="D196:E196"/>
    <mergeCell ref="D227:E227"/>
    <mergeCell ref="D185:E185"/>
    <mergeCell ref="D190:E190"/>
    <mergeCell ref="D186:E186"/>
    <mergeCell ref="D193:E193"/>
    <mergeCell ref="D187:K187"/>
    <mergeCell ref="D199:E199"/>
    <mergeCell ref="D315:E315"/>
    <mergeCell ref="D211:E211"/>
    <mergeCell ref="A203:C213"/>
    <mergeCell ref="D286:E286"/>
    <mergeCell ref="A308:C315"/>
    <mergeCell ref="D221:E221"/>
    <mergeCell ref="D222:K222"/>
    <mergeCell ref="D309:E309"/>
    <mergeCell ref="D310:E310"/>
    <mergeCell ref="A247:C254"/>
    <mergeCell ref="D311:E311"/>
    <mergeCell ref="D312:J312"/>
    <mergeCell ref="D313:E313"/>
    <mergeCell ref="D314:E314"/>
    <mergeCell ref="D308:J308"/>
    <mergeCell ref="D276:E276"/>
    <mergeCell ref="D278:E278"/>
    <mergeCell ref="A307:E307"/>
    <mergeCell ref="D300:E300"/>
    <mergeCell ref="A281:C295"/>
    <mergeCell ref="D281:K281"/>
    <mergeCell ref="D357:E357"/>
    <mergeCell ref="D348:E348"/>
    <mergeCell ref="D349:E349"/>
    <mergeCell ref="D320:E320"/>
    <mergeCell ref="A113:E113"/>
    <mergeCell ref="D297:J297"/>
    <mergeCell ref="D298:E298"/>
    <mergeCell ref="D299:E299"/>
    <mergeCell ref="D208:K208"/>
    <mergeCell ref="D195:E195"/>
    <mergeCell ref="A378:C381"/>
    <mergeCell ref="D366:F366"/>
    <mergeCell ref="D378:K378"/>
    <mergeCell ref="D339:E339"/>
    <mergeCell ref="D355:E355"/>
    <mergeCell ref="D351:K351"/>
    <mergeCell ref="D352:E352"/>
    <mergeCell ref="A350:E350"/>
    <mergeCell ref="A347:C349"/>
    <mergeCell ref="A333:E333"/>
    <mergeCell ref="A371:C375"/>
    <mergeCell ref="A370:E370"/>
    <mergeCell ref="A377:C377"/>
    <mergeCell ref="D377:F377"/>
    <mergeCell ref="D365:E365"/>
    <mergeCell ref="D375:E375"/>
    <mergeCell ref="D367:E367"/>
    <mergeCell ref="D368:E368"/>
    <mergeCell ref="D335:F335"/>
    <mergeCell ref="D369:E369"/>
    <mergeCell ref="D384:E384"/>
    <mergeCell ref="D380:E380"/>
    <mergeCell ref="D356:E356"/>
    <mergeCell ref="D372:E372"/>
    <mergeCell ref="A376:E376"/>
    <mergeCell ref="D358:E358"/>
    <mergeCell ref="D386:E386"/>
    <mergeCell ref="D385:E385"/>
    <mergeCell ref="D374:E374"/>
    <mergeCell ref="D364:E364"/>
    <mergeCell ref="A351:C369"/>
    <mergeCell ref="D197:E197"/>
    <mergeCell ref="D201:E201"/>
    <mergeCell ref="D215:K215"/>
    <mergeCell ref="D200:E200"/>
    <mergeCell ref="D213:E213"/>
    <mergeCell ref="D204:E204"/>
    <mergeCell ref="D206:E206"/>
    <mergeCell ref="D212:E212"/>
    <mergeCell ref="D207:E207"/>
    <mergeCell ref="A202:E202"/>
    <mergeCell ref="D220:E220"/>
    <mergeCell ref="A215:C231"/>
    <mergeCell ref="D229:E229"/>
    <mergeCell ref="D224:E224"/>
    <mergeCell ref="D235:E235"/>
    <mergeCell ref="D216:E216"/>
    <mergeCell ref="D219:E219"/>
    <mergeCell ref="D217:E217"/>
    <mergeCell ref="D218:E218"/>
    <mergeCell ref="D226:K226"/>
    <mergeCell ref="D290:E290"/>
    <mergeCell ref="D291:E291"/>
    <mergeCell ref="D292:E292"/>
    <mergeCell ref="D230:E230"/>
    <mergeCell ref="D263:E263"/>
    <mergeCell ref="A237:E237"/>
    <mergeCell ref="D236:E236"/>
    <mergeCell ref="D287:E287"/>
    <mergeCell ref="D248:E248"/>
    <mergeCell ref="D245:E245"/>
    <mergeCell ref="D337:F337"/>
    <mergeCell ref="D210:E210"/>
    <mergeCell ref="D209:E209"/>
    <mergeCell ref="A191:E191"/>
    <mergeCell ref="D198:K198"/>
    <mergeCell ref="A192:C201"/>
    <mergeCell ref="A330:C332"/>
    <mergeCell ref="A329:E329"/>
    <mergeCell ref="D325:E325"/>
    <mergeCell ref="A280:E280"/>
    <mergeCell ref="D131:E131"/>
    <mergeCell ref="D188:E188"/>
    <mergeCell ref="D189:E189"/>
    <mergeCell ref="D133:E133"/>
    <mergeCell ref="D130:E130"/>
    <mergeCell ref="D138:E138"/>
    <mergeCell ref="D180:K180"/>
    <mergeCell ref="D176:E176"/>
    <mergeCell ref="A179:E179"/>
    <mergeCell ref="D144:E144"/>
    <mergeCell ref="D65:K65"/>
    <mergeCell ref="D71:K71"/>
    <mergeCell ref="A54:C69"/>
    <mergeCell ref="D55:E55"/>
    <mergeCell ref="D62:E62"/>
    <mergeCell ref="D61:E61"/>
    <mergeCell ref="D56:E56"/>
    <mergeCell ref="D57:E57"/>
    <mergeCell ref="D68:E68"/>
    <mergeCell ref="D69:E69"/>
    <mergeCell ref="A334:C337"/>
    <mergeCell ref="D102:K102"/>
    <mergeCell ref="D184:K184"/>
    <mergeCell ref="D183:E183"/>
    <mergeCell ref="D125:E125"/>
    <mergeCell ref="D126:E126"/>
    <mergeCell ref="D118:E118"/>
    <mergeCell ref="D127:E127"/>
    <mergeCell ref="D128:E128"/>
    <mergeCell ref="D181:E181"/>
    <mergeCell ref="A1:K1"/>
    <mergeCell ref="D359:E359"/>
    <mergeCell ref="D361:E361"/>
    <mergeCell ref="D362:E362"/>
    <mergeCell ref="D363:E363"/>
    <mergeCell ref="D360:F360"/>
    <mergeCell ref="D266:K266"/>
    <mergeCell ref="D272:K272"/>
    <mergeCell ref="A346:E346"/>
    <mergeCell ref="D345:E345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Кубанова</dc:creator>
  <cp:keywords/>
  <dc:description/>
  <cp:lastModifiedBy>User</cp:lastModifiedBy>
  <cp:lastPrinted>2015-03-02T10:18:57Z</cp:lastPrinted>
  <dcterms:created xsi:type="dcterms:W3CDTF">2011-08-24T13:05:49Z</dcterms:created>
  <dcterms:modified xsi:type="dcterms:W3CDTF">2015-03-03T07:58:23Z</dcterms:modified>
  <cp:category/>
  <cp:version/>
  <cp:contentType/>
  <cp:contentStatus/>
</cp:coreProperties>
</file>